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67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'List1'!$15:$15</definedName>
  </definedNames>
  <calcPr fullCalcOnLoad="1"/>
</workbook>
</file>

<file path=xl/sharedStrings.xml><?xml version="1.0" encoding="utf-8"?>
<sst xmlns="http://schemas.openxmlformats.org/spreadsheetml/2006/main" count="914" uniqueCount="354">
  <si>
    <t>266 23 064</t>
  </si>
  <si>
    <t>PROGRAM GRANTOVÉ PODPORY</t>
  </si>
  <si>
    <t>Kategorie posuzování projektů:</t>
  </si>
  <si>
    <t>Kategorie „A“:</t>
  </si>
  <si>
    <t>Zahrnuje projekty, které jsou významné pro cílové skupiny občanů, jejichž realizace přináší mimořádné nové nebo v praxi osvědčené výsledky vedoucí k naplňování cílů programu. Zařazením do kategorie „A“, vyjadřuje dotační komise projektu prioritu a doporučuje přednostní podporu z prostředků programu.</t>
  </si>
  <si>
    <t>Kategorie „B" :</t>
  </si>
  <si>
    <t>Zahrnuje projekty, jejichž realizace by byla prospěšná pro cílové skupiny občanů a přispěla by k naplňování cílů programu. Významem však nedosahují projektů zařazených do kategorie „A“. Zařazením do kategorie „B“, vyjadřuje dotační komise projektu podporu a doporučuje přidělení státní dotace v rámci možností programu po uspokojení kategorie „A“.</t>
  </si>
  <si>
    <t>Zahrnuje projekty, jejichž realizace by byla prospěšná pro cílové skupiny občanů, ale předložený projekt má nedostatky, které by bylo možné odstranit. Po dopracování by přispěly k naplňování cílů programu. Významem nebo svými výsledky však nedosahují projektů zařazených do kategorie „A“ a „B“. Zařazením do kategorie „C“, vyjadřuje dotační komise projektu podmíněnou podporu a doporučuje přidělení státní dotace až po odstranění nedostatků  a  po uspokojení kategorie „A“ a „B“.</t>
  </si>
  <si>
    <t>Kategorie „NE“:</t>
  </si>
  <si>
    <t>Zahrnuje projekty, jejichž zpracování neodpovídá vyhlášené metodice, projekty nejasné, neúplné, chybné a projekty, jejichž realizace by nenaplňovala cíle programu. Zařazením do kategorie „NE“, vyjadřuje dotační komise názor, že projekt nemá být v rámci dotačního projektu podpořen a nedoporučuje jej do dalšího dotačního řízení.</t>
  </si>
  <si>
    <t>přidělené číslo subjektu</t>
  </si>
  <si>
    <t>přidělené číslo projektu</t>
  </si>
  <si>
    <t>počet subjektů</t>
  </si>
  <si>
    <t>počet projektů</t>
  </si>
  <si>
    <t>tématický okruh  programu</t>
  </si>
  <si>
    <t>SUBJEKT</t>
  </si>
  <si>
    <t>IČ</t>
  </si>
  <si>
    <t xml:space="preserve">Název projektu </t>
  </si>
  <si>
    <t>Výše požadované dotace</t>
  </si>
  <si>
    <t>z toho na mzdy:</t>
  </si>
  <si>
    <t>z toho na OOV:</t>
  </si>
  <si>
    <t>Výše požadované dotace celkem</t>
  </si>
  <si>
    <t>G1</t>
  </si>
  <si>
    <t>482 82 502</t>
  </si>
  <si>
    <t>G/3</t>
  </si>
  <si>
    <t>G/5</t>
  </si>
  <si>
    <t>G/1</t>
  </si>
  <si>
    <t>161 90 254</t>
  </si>
  <si>
    <t>G/1Z</t>
  </si>
  <si>
    <t>005 70 656</t>
  </si>
  <si>
    <t>G/2</t>
  </si>
  <si>
    <t>G/4</t>
  </si>
  <si>
    <t>430 02 455</t>
  </si>
  <si>
    <t>604 57 040</t>
  </si>
  <si>
    <t>Rekondiční pobyty pro občany s autismem a jejich rodiny</t>
  </si>
  <si>
    <t>226 65 421</t>
  </si>
  <si>
    <t>660 00 971</t>
  </si>
  <si>
    <t>638 35 037</t>
  </si>
  <si>
    <t>006 75 547</t>
  </si>
  <si>
    <t>Rekondiční a edukační pobyty se zdravotním programem pro osoby se sluchovým postižením</t>
  </si>
  <si>
    <t>Cyklus přednášek pro osoby se sluchovým postižením</t>
  </si>
  <si>
    <t>004 42 747</t>
  </si>
  <si>
    <t>657 63 718</t>
  </si>
  <si>
    <t>Přednášková činnost pro sluchově postižené</t>
  </si>
  <si>
    <t>004 26 547</t>
  </si>
  <si>
    <t xml:space="preserve">Oceňování bezpříspěvkových dárců krve  </t>
  </si>
  <si>
    <t>Pátrací služba ČČK</t>
  </si>
  <si>
    <t>Zapojení ČČK do spolupráce v rámci mezinárodního hnutí Červeného kříže a Červeného půlměsíce</t>
  </si>
  <si>
    <t xml:space="preserve">Výuka první pomoci dětí a mládeže </t>
  </si>
  <si>
    <t xml:space="preserve"> HELP TRANS  - Pomoc v pohybu</t>
  </si>
  <si>
    <t>Přednášky</t>
  </si>
  <si>
    <t>266 66 952</t>
  </si>
  <si>
    <t>Edukační docházkový kurz - Výživa dětí s EB</t>
  </si>
  <si>
    <t>Organizačně administrativní zajištění projektů DebRA ČR</t>
  </si>
  <si>
    <t>493 66 335</t>
  </si>
  <si>
    <t>004 99 811</t>
  </si>
  <si>
    <t>186 29 059</t>
  </si>
  <si>
    <t>708 53 517</t>
  </si>
  <si>
    <t>265 28 843</t>
  </si>
  <si>
    <t>Ediční činnost Domácího hospice Cesta domů</t>
  </si>
  <si>
    <t>005 71 555</t>
  </si>
  <si>
    <t>Nádorová telefonní linka</t>
  </si>
  <si>
    <t>004 99 412</t>
  </si>
  <si>
    <t>Rekondiční pobyt se psy</t>
  </si>
  <si>
    <t>005 70 931</t>
  </si>
  <si>
    <t>Zdravotní péče o bezdomovce</t>
  </si>
  <si>
    <t>697 81 494</t>
  </si>
  <si>
    <t>Rekondiční a edukační pobyty se zdravotním programem</t>
  </si>
  <si>
    <t>411 93 644</t>
  </si>
  <si>
    <t>270 01 822</t>
  </si>
  <si>
    <t>005 47 255</t>
  </si>
  <si>
    <t>Rekondiční  a edukační pobyty se zdravotním programem pro alergické a astmatické děti</t>
  </si>
  <si>
    <t>Zahraniční rekondiční  pobyty se zdravotním programem pro alergické a astmatické děti</t>
  </si>
  <si>
    <t>003 80 440</t>
  </si>
  <si>
    <t>Rekondiční pobyty pro pacienty po CMP</t>
  </si>
  <si>
    <t>Rehabilitace po CMP</t>
  </si>
  <si>
    <t>Informace o CMP - Javor</t>
  </si>
  <si>
    <t>Přednášky pro pacienty po CMP</t>
  </si>
  <si>
    <t>004 08 395</t>
  </si>
  <si>
    <t>Rekondiční a edukační pobyty se zdravotním programem pro diabetické děti v ČR</t>
  </si>
  <si>
    <t>700 39 704</t>
  </si>
  <si>
    <t>653 99 447</t>
  </si>
  <si>
    <t>Rehabilitační pobyty těžce zrakově postižených občanů</t>
  </si>
  <si>
    <t>ZORA - vydávání časopisů pro nevidomé a slabozraké občany</t>
  </si>
  <si>
    <t>Zpřístupňování informací nevidomým a slabozrakým občanům formou digitalizace textů</t>
  </si>
  <si>
    <t>Organizačně administrativní servis</t>
  </si>
  <si>
    <t>485 50 124</t>
  </si>
  <si>
    <t>005 52 534</t>
  </si>
  <si>
    <t>604 58 887</t>
  </si>
  <si>
    <t>004 43 093</t>
  </si>
  <si>
    <t>406 14 603</t>
  </si>
  <si>
    <t>002 00 221</t>
  </si>
  <si>
    <t>654 01 905</t>
  </si>
  <si>
    <t>004 99 943</t>
  </si>
  <si>
    <t>Rekondiční a edukační pobyty se zdravotním programem pro diabetiky ohrožené orgánovými komplikacemi</t>
  </si>
  <si>
    <t>Rekondiční a edukační pobyty se zdravotním programem pro diabetiky ohrožené pozdními komplikacemi</t>
  </si>
  <si>
    <t>006 74 443</t>
  </si>
  <si>
    <t>4.1.Rekondiční pobyty pro dospělé tělesně postižené</t>
  </si>
  <si>
    <t>5.2. Rekondiční pobyty pro postižené kardiovaskulárními chorobami - Edukační kurzy</t>
  </si>
  <si>
    <t>6.1.Rekondiční pobyty pro dospělé postižené respiračními chorobami</t>
  </si>
  <si>
    <t>7.1.Rekondiční pobyty pro dospělé postižené diabetem</t>
  </si>
  <si>
    <t>8.1. Rekondiční pobyty pro dospělé postižené roztroušenou sklerózou</t>
  </si>
  <si>
    <t>5.4.Rehabilitační cvičení pro dospělé postižené kardiovaskulárními chorobami</t>
  </si>
  <si>
    <t>6.4. Rehabilitační cvičení pro dospělé postižené respiračními chorobami</t>
  </si>
  <si>
    <t xml:space="preserve"> 7.4.Rehabilitační cvičení pro dospělé diabetiky</t>
  </si>
  <si>
    <t>8.2.Rehabilitační cvičení pro dospělé postižené roztroušenou sklerózou</t>
  </si>
  <si>
    <t>005 36 334</t>
  </si>
  <si>
    <t>Rehabilitačně výchovné pobyty pro občany postižené na horních a dolních končetinách</t>
  </si>
  <si>
    <t>Rehabilitačně výchovné pobyty pro občany pohybující se pomocí vozíku</t>
  </si>
  <si>
    <t xml:space="preserve">Ozdravné pobyty pro tělesně a těžce tělesně postižené děti a mládež </t>
  </si>
  <si>
    <t>Rehabilitace a sport - plavání a cvičení</t>
  </si>
  <si>
    <t>659 90 692</t>
  </si>
  <si>
    <t>Dva týdenní rekondiční a rehabilitační pobyty pro pacienty po totálních endoprotézách - náhradách kyčelních a jiných kloubů</t>
  </si>
  <si>
    <t>262 00 481</t>
  </si>
  <si>
    <t>Tyfloservis - rehabilitace a kompenzace  zrakových funkcí u osob s vážným postižením zraku</t>
  </si>
  <si>
    <t>045 76 889</t>
  </si>
  <si>
    <t>457 68 889</t>
  </si>
  <si>
    <t xml:space="preserve">Rehabilitační cvičení a  plavání </t>
  </si>
  <si>
    <t xml:space="preserve">Ediční činnost - Časopis ROSKA </t>
  </si>
  <si>
    <t>Organizačně administrativní servis pro RS</t>
  </si>
  <si>
    <t>005 71 709</t>
  </si>
  <si>
    <t>629 33 833</t>
  </si>
  <si>
    <t>Časopis MŮŽEŠ</t>
  </si>
  <si>
    <t>161 88 004</t>
  </si>
  <si>
    <t>Rehabilitačně rekondiční pobyt pro rodiny s dětmi a dospělé s DMO aj. poruchami nervosvalového systému</t>
  </si>
  <si>
    <t>673 65 264</t>
  </si>
  <si>
    <t>Organizačně administrativní servis SPCCH</t>
  </si>
  <si>
    <t xml:space="preserve">    </t>
  </si>
  <si>
    <t>006 76 161</t>
  </si>
  <si>
    <t>Ediční činnost</t>
  </si>
  <si>
    <t>ECCE HOMO, o.s., sdružení pro podporu domácí péče a hospicového hnutí,  Nevanova 1041, 163 00 Praha 6</t>
  </si>
  <si>
    <t>Rekondiční pobyty se zdravotním programem pro hemato-onkologicky  a chronicky nemocné děti</t>
  </si>
  <si>
    <t>AUTISTIK, Kyselova 1189/7, 182 00  Praha 8</t>
  </si>
  <si>
    <t xml:space="preserve">1.1.Rekondiční pobyty pro dospělé  onkologicky nemocné </t>
  </si>
  <si>
    <t xml:space="preserve">5.1.Rekondiční pobyty pro postižené kardiovaskulárními chorobami </t>
  </si>
  <si>
    <t xml:space="preserve">6.6.Edukační pobyty pro  rodiče s dětmi postiženými respiračními chorobami </t>
  </si>
  <si>
    <t xml:space="preserve">7.3. Rekondiční pobyty pro diabetiky -Edukační kurzy životosprávy  </t>
  </si>
  <si>
    <t>6.5. Rehabilitační cvičení pro  děti s rodiči - respirační choroby</t>
  </si>
  <si>
    <t>Společenství harmonie těla a ducha, Bubenečská 388/27, 160 00 Praha 6</t>
  </si>
  <si>
    <t>Český červený kříž, Thunovská 183/18, 118 04 Praha 1</t>
  </si>
  <si>
    <t>248 05 807</t>
  </si>
  <si>
    <t>Rehabilitace zdravotně postižených a seniorů v jejich přirozeném prostředí</t>
  </si>
  <si>
    <t>Ozdravný tábor pro děti krajanů z oblasti ohrožených následky Černobylské havárie</t>
  </si>
  <si>
    <t>OS Záře - sdružení pro osoby s poruchami hybnosti a komunikace, Březinova 3980/95, 586 01 Jihlava</t>
  </si>
  <si>
    <t xml:space="preserve"> </t>
  </si>
  <si>
    <t>669 33 579</t>
  </si>
  <si>
    <t>Sdružení pacientů s plicní hypertenzí, o.s.,Na Moráni 5, 128 00 Praha 2</t>
  </si>
  <si>
    <t>Sjednocená organizace nevidomých a slabozrakých ČR,  Krakovská 1695/21, 110 00 Praha 1</t>
  </si>
  <si>
    <t>Česká alzheimerovská společnost, Šimůnkova 1600/5, 182 00 Praha 8</t>
  </si>
  <si>
    <t>Hospic sv. Jana N. Neumanna, Neumannova 144, 383 01  Prachatice</t>
  </si>
  <si>
    <t>227 20 936</t>
  </si>
  <si>
    <t>Cyklus přednášek na téma  "Život s IBD"</t>
  </si>
  <si>
    <t>Občanské sdružení Sedm paprsků, Spořičká 328/26, 184 00 Paha 8</t>
  </si>
  <si>
    <t xml:space="preserve">Přednášky v edukačních centrech  a klubech pro rodiny s diabetickým dítětem </t>
  </si>
  <si>
    <t>Společnost dialyzovaných a transplantovaných nemocných, jejich rodinných příslušníků a přátel dialýzy, Ohradní 1368,140 00 Praha 4</t>
  </si>
  <si>
    <t xml:space="preserve">004 09 359 </t>
  </si>
  <si>
    <t xml:space="preserve">Svaz diabetiků České Republiky,  Prvního Pluku 174/8, 186 00 Praha 8, </t>
  </si>
  <si>
    <t>Život 90, Karolíny Světlé 286/18, 110 00 Praha 1</t>
  </si>
  <si>
    <t>CEREBRUM  - Sdružení osob po poranění mozku a jejich rodin, Křižíkova 56/75A,186 00 Praha 8</t>
  </si>
  <si>
    <t>Zpravodaj (bulletin) ASOCIACE POLIO</t>
  </si>
  <si>
    <t xml:space="preserve">Organizačně administrativní servis </t>
  </si>
  <si>
    <t xml:space="preserve">Rekondičně edukační  pobyty se zdravotním programem pro pacienty po ukončené onkologické léčbě z ČR              </t>
  </si>
  <si>
    <t>Zahraniční rekondiční pobyt u moře - pro MD (Makarská - Chorvatsko)</t>
  </si>
  <si>
    <t>Ozdravný pobyt  dětí českých krajanů žijících na Ukrajině v oblastech postižených černobylskou havárií</t>
  </si>
  <si>
    <t xml:space="preserve">1.3.  Rekondiční pobyty pro  dospělé onkologicky nemocné - kurzy životosprávy </t>
  </si>
  <si>
    <t>Rekondiční pobyty pro děti po hematologické nebo onkologické léčbě</t>
  </si>
  <si>
    <t>Rekondiční pobyty pro osoby se sluchovým postižením</t>
  </si>
  <si>
    <t>Rozvoj psychosociálních dovedností u dětí a dospělých s poruchami autistického spektra</t>
  </si>
  <si>
    <t xml:space="preserve">Rekondiční pobyty pro dialyzované a transplantované </t>
  </si>
  <si>
    <t>VŠTJ MEDICINA, o.s., Salmovská 1563/5,120 00 Praha  2</t>
  </si>
  <si>
    <t>492 77 928</t>
  </si>
  <si>
    <t>Komplexní primární podpora rodiny s dítětem se sluchovým postižením - týdenní pobytové akce na rozvoj komunikace a vztahů v rodině</t>
  </si>
  <si>
    <t>Vzdělávací institut sv. Jana N.Neumanna, o.p.s.,Neumannova 144,383 01 Prachatice</t>
  </si>
  <si>
    <t>019 86 872</t>
  </si>
  <si>
    <t>Edukační aktivity ve prospěch nemocných seniorů a jejich rodin</t>
  </si>
  <si>
    <t>227 69 897</t>
  </si>
  <si>
    <t>Amelie,o.s., Šaldova 337/15, 186 00 Praha 8</t>
  </si>
  <si>
    <t>270 52 141</t>
  </si>
  <si>
    <t>Brožura Návrat do zaměstnání po onkologické nemoci</t>
  </si>
  <si>
    <t>266 77 291</t>
  </si>
  <si>
    <t>Rekondiční a edukační pobyt se ZP pro lidi s EB a jejich pečovatele</t>
  </si>
  <si>
    <t>Liga vozíčkářů, Bzenecká 4226/23, 628 00  Brno</t>
  </si>
  <si>
    <t>266 76 826</t>
  </si>
  <si>
    <t>Asociace rodičů a přátel zdravotně postižených dětí v ČR, z.s.,Karlínské náměstí 59/12, 186 00 Praha 8</t>
  </si>
  <si>
    <t>DebRa ČR, Černopolní 215/9, 613 00 Brno</t>
  </si>
  <si>
    <t>Občanské sdružení Sedm paprsků, Spořická 328/26, 184 00 Paha 8</t>
  </si>
  <si>
    <t>Z.s. Diatábor Motol, U Kamýku 284/11,142 00 Praha 4</t>
  </si>
  <si>
    <t>Tyflokabinet - edukační a metodické centrum pro zrakově postižené občany</t>
  </si>
  <si>
    <t>Letní diatábor (Edukačně - rekondiční pobyt pro děti s diabetem mellitem)</t>
  </si>
  <si>
    <t>Centrum pro dětský sluch Tamtam,o.p.s., Hábova 1571/22, 155 00 Praha 5</t>
  </si>
  <si>
    <t>Tyfloservis, o.p.s.,Krakovská 1695/21, 110 00  Praha 1</t>
  </si>
  <si>
    <t>ŠANCE Olomouc ,o.p.s., I.P.Pavlova 185/6, 779 00 Olomouc</t>
  </si>
  <si>
    <t>Rekondiční pobyt pro vozíčkáře po poranění míchy</t>
  </si>
  <si>
    <t>Rehabilitační a edukační program  pro osoby po poranění mozku</t>
  </si>
  <si>
    <t>Česká asociace pro psychické zdraví, Vladislavova 1460/12, 110 00  Praha 1</t>
  </si>
  <si>
    <t>Docházkové kurzy - kurzy pro neslyšící</t>
  </si>
  <si>
    <t>Rekondiční pobyt pro pacienty s plicní hypertenzí</t>
  </si>
  <si>
    <t xml:space="preserve">Rehabilitační pobyty pro osoby s mentálním postižením a kombinovaným postižením </t>
  </si>
  <si>
    <t>Psychomotorická rehabilitace pro lidi s mentálním postižením</t>
  </si>
  <si>
    <t xml:space="preserve">4.3. Rekondiční pobyty pro osoby s vertebrogenním onemocněním </t>
  </si>
  <si>
    <t xml:space="preserve">4.8.Rekondiční pobyty pro osoby s osteoporózou </t>
  </si>
  <si>
    <t>6.2. Rekondiční pobyty pro děti postižené respiračními chorobami</t>
  </si>
  <si>
    <t>Vyjádření komise</t>
  </si>
  <si>
    <t>Liga proti rakovině z.s.,Na Truhláčce 100/60, 180 81 Praha 8</t>
  </si>
  <si>
    <t>Svaz postižených civilizačními chorobami v ČR, z.s. Karlínské náměstí 59/12, 186 00 Praha 8</t>
  </si>
  <si>
    <t>8.5. Rekondiční pobyty pro postižené roztroušenou sklerózou - edukační kurzy životosprávy</t>
  </si>
  <si>
    <t>Rekondice postižených pozdními následky poliomyelitis (dětská obrna)</t>
  </si>
  <si>
    <t>473 26 875</t>
  </si>
  <si>
    <t>Ozdravné, rekondiční a rehabilitační pobyty pro zdraví</t>
  </si>
  <si>
    <t>Tuzemské rekondiční pobyty pro postižené MD</t>
  </si>
  <si>
    <t>Asociace muskulárních dystrofiků v ČR - občanské sdružení,  Petýrkova 1953/24, 148 00 Praha 11</t>
  </si>
  <si>
    <t>Pacienti IBD z.s., Polská 1664/15,120 00 Praha 2</t>
  </si>
  <si>
    <t>663 61 508</t>
  </si>
  <si>
    <t>Zlepšení informovanosti nevyléčitelně nemocných pacientů a jejich rodin o hospicové paliativní péči v Plzeňském a okolních krajích</t>
  </si>
  <si>
    <t>Dětská hematologie a onkologie - publikace pro pacienty a rodiče</t>
  </si>
  <si>
    <t>452 42 704</t>
  </si>
  <si>
    <t>AMA - Společnost onkologických pacientů, jejich rodinných příslušníků a přátel, o.s.  Františka Malíka 997/12, 434 01 Most</t>
  </si>
  <si>
    <t>Jak správně žít s diabetem I. typu</t>
  </si>
  <si>
    <t>Specifické aktivity v Centrech Amelie</t>
  </si>
  <si>
    <t>XIV. ročník rekondičních a edukačních pobytů se ZP pro děti a mladé lidi s poruchou autistického spektra</t>
  </si>
  <si>
    <t>Asociace organizací neslyšících, nevidomých a jejich přátel ASNEP, Vodičkova 704/36, 110 00 Praha 1</t>
  </si>
  <si>
    <t>481 33 493</t>
  </si>
  <si>
    <t>Vydávání časopisu sluchově postižených GONG</t>
  </si>
  <si>
    <t>Ediční činnost České alzheimerovské společnosti (dopisy ČALS+informační čtvrtletník; leták k Mezinárodnímu dni Alzheimerovy choroby; příručky ČALS - bulletin)</t>
  </si>
  <si>
    <t>452 49 440</t>
  </si>
  <si>
    <t>Manuál pro pacienty s cystickou fibrozou</t>
  </si>
  <si>
    <t>Edukační docházkové akce (kurzy a výcviky)</t>
  </si>
  <si>
    <t>Administrativní servis</t>
  </si>
  <si>
    <t>Rekondiční pobyt pro lidi s epilepsií a jejich blízké Stará Oleška 2016</t>
  </si>
  <si>
    <t>Elektronický časopis AURA a Newslatter AURA AKTUÁLNĚ</t>
  </si>
  <si>
    <t>Pravidelná rehabilitační cvičení pro osoby s Parkinsonovou chorobou</t>
  </si>
  <si>
    <t>Víkendové rekondičně - edukační pobyty SPHCH se zdravotním programem</t>
  </si>
  <si>
    <t>Organizačně administrativní servis pro realizaci sub-projektu financovaného z Programu implementace švýcarsko-české spolupráce na MZDR ČR</t>
  </si>
  <si>
    <t>Zahraniční ozdravný pobyt pro chronicky nemocné a) přímořský pobyt b) termální lázně s minerální vodou</t>
  </si>
  <si>
    <t>Edukační a rehabilitační docházkové aktivity pro děti s DS "Budoucnost pro Downnův syndrom - 2016"</t>
  </si>
  <si>
    <t>Úsměvy - spolek pro pomoc lidem s Downovým syndromem a jejich rodinám, Nerudova 321/7, 602 00 Brno</t>
  </si>
  <si>
    <t>270 26 574</t>
  </si>
  <si>
    <t>Rekondiční pobyt pro rodiny s dětmi s Downovým syndromem</t>
  </si>
  <si>
    <t>Edukačně-rekondiční pobyty pro osoby s kardiovaskulárními chorobami, diabetiky na léčbě inzulínem a pacienty po bariatrických výkonech</t>
  </si>
  <si>
    <t>Podpora organizační a administrativní činnosti VŠTJ Medicina Praha</t>
  </si>
  <si>
    <t xml:space="preserve">Edukační materiály pro nevyléčitelně nemocné, pozůstalé, truchlící a pro pečující o osobu s demencí </t>
  </si>
  <si>
    <t>DebRa ČR, z.ú., Černopolní 215/9, 613 00 Brno</t>
  </si>
  <si>
    <t>Občanské sdružení SMS, Českolipská 1348/124,276 01 Mělník</t>
  </si>
  <si>
    <t>269 97 177</t>
  </si>
  <si>
    <t>Nácviky soběstačnosti s ergoterapeutem a terapeutem na vozíku</t>
  </si>
  <si>
    <t>Informační čtvrtletník Sdružení mladých sklerotiků</t>
  </si>
  <si>
    <t>G1/Z</t>
  </si>
  <si>
    <t xml:space="preserve">Aktivizace V. - rekondiční pobyt pro osoby se závažným duševním onemocněním se zaměřením na dramaterapii a rekreační ježdění   </t>
  </si>
  <si>
    <t>266 73 371</t>
  </si>
  <si>
    <t>Edukační pobyty pro děti s diabetem mellitus I. typu</t>
  </si>
  <si>
    <t>700 99 880</t>
  </si>
  <si>
    <t>Mamma HELP - rekondiční a edukační pobyty se zdravotním programem pro ženy s ca mammy</t>
  </si>
  <si>
    <t>Mamma HELP, z.s., Koněvova 2442/150, 130 00 Praha 3</t>
  </si>
  <si>
    <t>Mamma HELP - organizačně administrativní servis pro celostátní pacientskou organizaci žen s ca mammy</t>
  </si>
  <si>
    <t>Organizačně administrativní servis Občanského sdružení SMS</t>
  </si>
  <si>
    <t>Ediční činnost - o problematice EB - DEBRA ČR NOVINY; příručka o EB - handbook</t>
  </si>
  <si>
    <t>448 46 339</t>
  </si>
  <si>
    <t>Komplexní péče v prevenci rozvoje komplikací dětské mozkové obrny - Kognitivní trénink</t>
  </si>
  <si>
    <t>Společnost pro ranou péči o.s., Klimentská 1203/2, 110 00 Praha 1</t>
  </si>
  <si>
    <t>673 63 610</t>
  </si>
  <si>
    <t>Nácvikový rekondiční pobyt pro rodiny s dětmi s postižením</t>
  </si>
  <si>
    <t>227 54 059</t>
  </si>
  <si>
    <t>Překlad a vydání brožury - Nemotorické symptomy Parkinsonovy nemoci</t>
  </si>
  <si>
    <t>Tančím s Parkinsonem - využití tance jako doplňkové terapie Parkinsonovy nemoci</t>
  </si>
  <si>
    <t>Centrum pro dítě s diabetem mellitus I. typu, Jurečkova 1812/16, 702 00 Ostrava</t>
  </si>
  <si>
    <t>Rekondičně edukační pobyty se zdravotním programem pro pacienty po ukončené onkologické léčbě z ČR na Slovensku</t>
  </si>
  <si>
    <t>Asociace polio,  Jabloňová 2891/2, 106 00 Praha 10</t>
  </si>
  <si>
    <t>Samostatné rekondiční a rehabilitační pobyty pro  děti a mládež se zdravotním postižením (TP,MP,Celiakie, Astma, Kombinované vady, Alergie)</t>
  </si>
  <si>
    <t>Rehabilitační cvičení a plavání pro děti se zdravotním postižením</t>
  </si>
  <si>
    <t>Správa služeb a administrativní zajištění CP Asociace rodičů a přátel zdravotně postižených dětí v ČR, z.s.</t>
  </si>
  <si>
    <t>Centrum pro dítě s diabetem,z.s., Jurečkova 1812/16, 702 00 Ostrava</t>
  </si>
  <si>
    <t>CEREBRUM  - Sdružení osob po poranění mozku a jejich rodin, Křižíkova 56/75,186 00 Praha 8</t>
  </si>
  <si>
    <t>Česká asociace pro psychické zdraví z.s., Vladislavova 1460/12, 110 00  Praha 1</t>
  </si>
  <si>
    <t>Česká unie neslyšících, Dlouhá 729/37, 110 00  Praha 1</t>
  </si>
  <si>
    <t>Docházkové akce - kurzy znakového jazyka, odezírání a českého jazyka</t>
  </si>
  <si>
    <t>Ediční činnost - Informační a elektronické služby, speciální časopis pro neslyšící</t>
  </si>
  <si>
    <t>Organizačně administrativní servis spolku v rámci svépomocných aktivit</t>
  </si>
  <si>
    <t>Česko - ruská společnost z.s.,V Závětří 1036/4, 170 00 Praha 7</t>
  </si>
  <si>
    <t>Českomoravská jednota neslyšících,občanské sdružení, Palackého třída 19/ 114, 612 00 Brno</t>
  </si>
  <si>
    <t>Tuzemské rekondiční pobyty ČČK pro seniory (pohybové ústrojí, diabetes,srdce a cévy, vysoký krevní tlak)</t>
  </si>
  <si>
    <t>Organizačně administrativní servis ČČK</t>
  </si>
  <si>
    <t>Český svaz hemofiliků , U nemocnice 1, 128 20 Praha 2</t>
  </si>
  <si>
    <t>Používání nových technologií léčby dětí s diabetem I. typu</t>
  </si>
  <si>
    <t>Dia HELP o.s., Báňská 287, 434 01 Most</t>
  </si>
  <si>
    <t>Podpora dostupnosti a rozvoje hospicové péče v ČR pomocí internetu na www. hospice.cz</t>
  </si>
  <si>
    <t>ECCE HOMO, o.s., sdružení pro podporu domácí péče a hospicového hnutí o.s.,  Nevanova 1041/8, 163 00 Praha 6</t>
  </si>
  <si>
    <t>HAIMA CZ, z.s.,  V Úvalu 84, 150 06 Praha 5</t>
  </si>
  <si>
    <t>Hospic sv. Lazara, Sladkovského 2472/66A, 326 00 Plzeň</t>
  </si>
  <si>
    <t>Klub nemocných cystickou fibrózou, o.s., Kudrnova 95/22, 150 00 Praha 5</t>
  </si>
  <si>
    <t>Rekondiční pobyty onkologicky nemocných pacientů - Nemocnice na Pleši; Nemocnice na Bulovce, Paracelsus, s.r.o.</t>
  </si>
  <si>
    <t>VOZKA - Magazín o životě a pro život na vozíku</t>
  </si>
  <si>
    <t>Ostravská organizace vozíčkářů, spolek, Horymírova 3054/121,700 30 Ostrava</t>
  </si>
  <si>
    <t>ParaCENTRUM Fenix,Kosmonautů 546/17, 625 00 Brno</t>
  </si>
  <si>
    <t>Parkinson-HELP z.s., Dürerova 2177/18, 100 00 Praha 10</t>
  </si>
  <si>
    <t>Revma Liga v ČR, Na Slupi 450/4, 128 00 Praha 2</t>
  </si>
  <si>
    <t>Ediční činnost (vydávání bulletinu Revmatik; informační leták - nově diagnostikovaný pacient)</t>
  </si>
  <si>
    <t>Sdružení pro alergické a astmatické děti (SAAD), Zahradníkova 494/2-8, 611 41 Brno</t>
  </si>
  <si>
    <t>Sdružení pro rehabilitaci osob po cévních mozkových příhodách o.s.,  Elišky Peškové 741/17,150 00 Praha 5</t>
  </si>
  <si>
    <t>Sdružení rodičů a přátel diabetických dětí v ČR, Prvního pluku 174/8, 186 00 Praha 8</t>
  </si>
  <si>
    <t>Rehabilitační a edukační pobyty pro epileptické děti a mládež v ČR</t>
  </si>
  <si>
    <t>Ediční činnost - Informační a edukační časopis Stěžeň, pro nemocné s chronickým selháním ledvin, jater</t>
  </si>
  <si>
    <t>Společnost E/ Czech Epilepsy Association,z.s.,  Liškova 959/3, 142 00 Praha 4</t>
  </si>
  <si>
    <t>Společnost Parkinson, z.s., Volyňská 20/933, 100 00 Praha 10</t>
  </si>
  <si>
    <t>Organizačně administrativní servis SPMP</t>
  </si>
  <si>
    <t>Společnost pro podporu lidí s mentálním postižením v České republice,z.s., Karlínské náměstí 59/12, 186 03 Praha 8</t>
  </si>
  <si>
    <t>Archa Zpravodaj Společnosti pro pomoc při Huntingtonově chorobě</t>
  </si>
  <si>
    <t>Společnost psoriatiků a atopických ekzematiků o.s., Rybná 682/14, 110 05  Praha 1</t>
  </si>
  <si>
    <t>Společnost rodičů a přátel dětí s Downovým syndromem,z.s., Vybíralova 969/2, 198 00  Praha 9</t>
  </si>
  <si>
    <t>Rekondiční  a edukační pobyty se zdravotním programem pro děti a mládež s DS a metodickým seminářem pro jejich rodiče - 2016</t>
  </si>
  <si>
    <t>Organizačně administrativní servis Společnosti Downsyndrom. cz - 2016</t>
  </si>
  <si>
    <t>SPOLEK PŘÁTEL KONTA BARIÉRY, Melantrichova 504/5, 110 00  Praha 1</t>
  </si>
  <si>
    <t>Edukační docházkové akce (kurzy, výcviky)</t>
  </si>
  <si>
    <t>Svaz tělesně postižených v České republice z.s.,  Karlínské náměstí 12/59, 186 00 Praha 8</t>
  </si>
  <si>
    <t>TEP, Petýrkova 1956/5, 148 00 Praha 11</t>
  </si>
  <si>
    <t>Unie ROSKA  - postižených roztroušenou sklerózou v ČR, Senovážné náměstí 994/2,110 00 Praha 1</t>
  </si>
  <si>
    <t xml:space="preserve">Přednášky pro pacienty s roztroušenou sklerózou </t>
  </si>
  <si>
    <t>Vánoční psychorelaxační setkání -Vánoční projížďka Prahou 2016</t>
  </si>
  <si>
    <t>Česká alzheimerovská společnost, o.p.s., Šimůnkova 1600/5, 182 00 Praha 8</t>
  </si>
  <si>
    <t>Hospic sv. Jana N. Neumanna, o.p.s., Neumannova 144, 383 01  Prachatice</t>
  </si>
  <si>
    <t>Diakonie Českobratrské církve evangelické; Belgická 374/22; 120 00 Praha 2</t>
  </si>
  <si>
    <t>Výroční konference DebRA ČR o problematice nemoci EB</t>
  </si>
  <si>
    <t>Obecně prospěšné společnosti:</t>
  </si>
  <si>
    <t>Církevní organizace:</t>
  </si>
  <si>
    <t>Zapsané ústavy:</t>
  </si>
  <si>
    <t>Projekty předložené po termínu:</t>
  </si>
  <si>
    <t>Publikace a DVD pro laické pečující</t>
  </si>
  <si>
    <t>DVD - Nové metody rehabilitace pro pacienty po cévní mozkové příhodě</t>
  </si>
  <si>
    <t xml:space="preserve">1.4. Rehabilitační cvičení pro onkologicky nemocné </t>
  </si>
  <si>
    <t>Tuzemské rekondiční pobyty ČČK pro zdravotně postižené děti (alergie,astma,mentální postižení, enurezy,epilepsie, ortopedické vady)</t>
  </si>
  <si>
    <t>ARCUS - ONKO CENTRUM, Ješov 24, 783 24 Luká</t>
  </si>
  <si>
    <t>Národní ústav pro autismus,z.ú., Brunnerova  1011/3, 163 00 Praha 6</t>
  </si>
  <si>
    <t>NADĚJE, K Brance 11/19E, 155 00 Praha 13</t>
  </si>
  <si>
    <t>NADĚJE  K Brance 11/19E, 155 00 Praha 13</t>
  </si>
  <si>
    <t>Osvětové - rehabilitační víkendy pro pacienty s roztroušenou sklerózou</t>
  </si>
  <si>
    <t>Obecně prospěšné společnosti celkem:</t>
  </si>
  <si>
    <t>Spolky celkem:</t>
  </si>
  <si>
    <t>Zapsané ústavy celkem:</t>
  </si>
  <si>
    <t>max. podíl státní dotace ( v %)</t>
  </si>
  <si>
    <t>ARCUS - ONKO CENTRUM,z.s., Ješov 24, 783 24 Luká</t>
  </si>
  <si>
    <r>
      <t>Kategorie „C“:</t>
    </r>
    <r>
      <rPr>
        <sz val="8"/>
        <rFont val="Arial"/>
        <family val="2"/>
      </rPr>
      <t xml:space="preserve"> </t>
    </r>
  </si>
  <si>
    <r>
      <t>LRS Chvaly  -</t>
    </r>
    <r>
      <rPr>
        <sz val="8"/>
        <color indexed="10"/>
        <rFont val="Arial CE"/>
        <family val="0"/>
      </rPr>
      <t xml:space="preserve"> </t>
    </r>
    <r>
      <rPr>
        <sz val="8"/>
        <rFont val="Arial CE"/>
        <family val="0"/>
      </rPr>
      <t>o.p.s., Stoliňská 920/41,193 00 Praha 9</t>
    </r>
  </si>
  <si>
    <r>
      <t>LRS Chvaly  -</t>
    </r>
    <r>
      <rPr>
        <b/>
        <sz val="8"/>
        <color indexed="10"/>
        <rFont val="Arial CE"/>
        <family val="0"/>
      </rPr>
      <t xml:space="preserve"> </t>
    </r>
    <r>
      <rPr>
        <b/>
        <sz val="8"/>
        <rFont val="Arial CE"/>
        <family val="0"/>
      </rPr>
      <t>o.p.s., Stoliňská 920/41,193 00 Praha 9</t>
    </r>
  </si>
  <si>
    <t>Psychorehabilitační pobyty rodičů a dětí se zdravotním postižením  (KV,MP, MP+KV)</t>
  </si>
  <si>
    <t>Organizačně administrativní servis pro AUTISTIK</t>
  </si>
  <si>
    <t>SDMO - Sdružení pro komplexní péči při dětské mozkové obrně, z.s., Klimenstská 1236/9, 110 00 Praha 1</t>
  </si>
  <si>
    <t>SDMO - Sdružení pro komplexní péči při dětské mozkové obrně z.s., Klimenstská 1236/9, 110 00 Praha 1</t>
  </si>
  <si>
    <t>nepostoupil</t>
  </si>
  <si>
    <t>postoupil</t>
  </si>
  <si>
    <t>Společnost pro pomoc při Huntingtonově chorobě,Velké náměstí 37,500 01 Hradec Králové</t>
  </si>
  <si>
    <t>Odbor zdravotních služeb - OZS/3</t>
  </si>
  <si>
    <t>Československá rehabilitační společnost Dr. Vojty z. s.,Ortenovo náměstí 1505/37,170 00 Praha 7</t>
  </si>
  <si>
    <t>Československá rehabilitační společnost Dr. Vojty z.s., Ortenovo náměstí 1505/37,170 00 Praha 7</t>
  </si>
  <si>
    <t>Cesta domů, z.ú., Bubenská 421/3,170 00 Praha 7</t>
  </si>
  <si>
    <t>Seznam přijatých žádostí (projektů), které úspěšně postoupily / případně nepostoupily do dalšího dotačního řízení  v roce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</si>
</sst>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8">
    <font>
      <sz val="10"/>
      <name val="Arial"/>
      <family val="0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sz val="9"/>
      <color indexed="12"/>
      <name val="Arial CE"/>
      <family val="2"/>
    </font>
    <font>
      <sz val="14"/>
      <name val="Arial"/>
      <family val="2"/>
    </font>
    <font>
      <b/>
      <sz val="7"/>
      <name val="Arial CE"/>
      <family val="0"/>
    </font>
    <font>
      <sz val="8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color indexed="10"/>
      <name val="Arial CE"/>
      <family val="0"/>
    </font>
    <font>
      <i/>
      <sz val="8"/>
      <name val="Arial CE"/>
      <family val="2"/>
    </font>
    <font>
      <sz val="6"/>
      <name val="Arial CE"/>
      <family val="0"/>
    </font>
    <font>
      <b/>
      <sz val="6"/>
      <name val="Arial"/>
      <family val="2"/>
    </font>
    <font>
      <b/>
      <sz val="6"/>
      <name val="Arial CE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0"/>
      <name val="Arial CE"/>
      <family val="0"/>
    </font>
    <font>
      <sz val="8"/>
      <color indexed="12"/>
      <name val="Arial CE"/>
      <family val="0"/>
    </font>
    <font>
      <b/>
      <sz val="8"/>
      <color indexed="12"/>
      <name val="Arial CE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7"/>
      <color indexed="12"/>
      <name val="Arial"/>
      <family val="2"/>
    </font>
    <font>
      <sz val="7"/>
      <color indexed="12"/>
      <name val="Arial CE"/>
      <family val="2"/>
    </font>
    <font>
      <b/>
      <sz val="7"/>
      <color indexed="12"/>
      <name val="Arial CE"/>
      <family val="0"/>
    </font>
    <font>
      <sz val="7"/>
      <color indexed="10"/>
      <name val="Arial CE"/>
      <family val="0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C00000"/>
      <name val="Arial CE"/>
      <family val="0"/>
    </font>
    <font>
      <sz val="8"/>
      <color rgb="FF0000FF"/>
      <name val="Arial CE"/>
      <family val="0"/>
    </font>
    <font>
      <b/>
      <sz val="8"/>
      <color rgb="FF0000FF"/>
      <name val="Arial CE"/>
      <family val="0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7"/>
      <color rgb="FF0000FF"/>
      <name val="Arial"/>
      <family val="2"/>
    </font>
    <font>
      <sz val="7"/>
      <color rgb="FF0000FF"/>
      <name val="Arial CE"/>
      <family val="2"/>
    </font>
    <font>
      <b/>
      <sz val="7"/>
      <color rgb="FF0000FF"/>
      <name val="Arial CE"/>
      <family val="0"/>
    </font>
    <font>
      <sz val="7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 wrapText="1"/>
    </xf>
    <xf numFmtId="3" fontId="71" fillId="0" borderId="11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textRotation="90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right" textRotation="90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right" vertical="center" textRotation="90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1" fontId="12" fillId="0" borderId="17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3" fillId="0" borderId="13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20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13" fillId="0" borderId="18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17" xfId="0" applyFont="1" applyFill="1" applyBorder="1" applyAlignment="1">
      <alignment textRotation="90" wrapText="1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3" fontId="70" fillId="0" borderId="15" xfId="0" applyNumberFormat="1" applyFont="1" applyFill="1" applyBorder="1" applyAlignment="1">
      <alignment horizontal="right" wrapText="1"/>
    </xf>
    <xf numFmtId="3" fontId="70" fillId="0" borderId="15" xfId="0" applyNumberFormat="1" applyFont="1" applyFill="1" applyBorder="1" applyAlignment="1">
      <alignment horizontal="center" wrapText="1"/>
    </xf>
    <xf numFmtId="3" fontId="71" fillId="0" borderId="17" xfId="0" applyNumberFormat="1" applyFont="1" applyFill="1" applyBorder="1" applyAlignment="1">
      <alignment horizontal="center" vertical="center" wrapText="1"/>
    </xf>
    <xf numFmtId="3" fontId="71" fillId="0" borderId="17" xfId="0" applyNumberFormat="1" applyFont="1" applyFill="1" applyBorder="1" applyAlignment="1">
      <alignment horizontal="right" wrapText="1"/>
    </xf>
    <xf numFmtId="3" fontId="70" fillId="0" borderId="15" xfId="0" applyNumberFormat="1" applyFont="1" applyFill="1" applyBorder="1" applyAlignment="1">
      <alignment wrapText="1"/>
    </xf>
    <xf numFmtId="3" fontId="71" fillId="0" borderId="15" xfId="0" applyNumberFormat="1" applyFont="1" applyFill="1" applyBorder="1" applyAlignment="1">
      <alignment wrapText="1"/>
    </xf>
    <xf numFmtId="3" fontId="70" fillId="0" borderId="17" xfId="0" applyNumberFormat="1" applyFont="1" applyFill="1" applyBorder="1" applyAlignment="1">
      <alignment wrapText="1"/>
    </xf>
    <xf numFmtId="3" fontId="71" fillId="0" borderId="17" xfId="0" applyNumberFormat="1" applyFont="1" applyFill="1" applyBorder="1" applyAlignment="1">
      <alignment wrapText="1"/>
    </xf>
    <xf numFmtId="3" fontId="71" fillId="0" borderId="22" xfId="0" applyNumberFormat="1" applyFont="1" applyFill="1" applyBorder="1" applyAlignment="1">
      <alignment wrapText="1"/>
    </xf>
    <xf numFmtId="3" fontId="70" fillId="0" borderId="22" xfId="0" applyNumberFormat="1" applyFont="1" applyFill="1" applyBorder="1" applyAlignment="1">
      <alignment wrapText="1"/>
    </xf>
    <xf numFmtId="3" fontId="70" fillId="0" borderId="17" xfId="0" applyNumberFormat="1" applyFont="1" applyFill="1" applyBorder="1" applyAlignment="1">
      <alignment/>
    </xf>
    <xf numFmtId="3" fontId="71" fillId="0" borderId="17" xfId="0" applyNumberFormat="1" applyFont="1" applyFill="1" applyBorder="1" applyAlignment="1">
      <alignment/>
    </xf>
    <xf numFmtId="3" fontId="70" fillId="0" borderId="17" xfId="0" applyNumberFormat="1" applyFont="1" applyFill="1" applyBorder="1" applyAlignment="1">
      <alignment wrapText="1"/>
    </xf>
    <xf numFmtId="3" fontId="71" fillId="0" borderId="17" xfId="0" applyNumberFormat="1" applyFont="1" applyFill="1" applyBorder="1" applyAlignment="1">
      <alignment wrapText="1"/>
    </xf>
    <xf numFmtId="3" fontId="71" fillId="0" borderId="17" xfId="0" applyNumberFormat="1" applyFont="1" applyFill="1" applyBorder="1" applyAlignment="1">
      <alignment/>
    </xf>
    <xf numFmtId="3" fontId="70" fillId="0" borderId="19" xfId="0" applyNumberFormat="1" applyFont="1" applyFill="1" applyBorder="1" applyAlignment="1">
      <alignment/>
    </xf>
    <xf numFmtId="3" fontId="71" fillId="0" borderId="19" xfId="0" applyNumberFormat="1" applyFont="1" applyFill="1" applyBorder="1" applyAlignment="1">
      <alignment/>
    </xf>
    <xf numFmtId="3" fontId="70" fillId="0" borderId="10" xfId="0" applyNumberFormat="1" applyFont="1" applyFill="1" applyBorder="1" applyAlignment="1">
      <alignment/>
    </xf>
    <xf numFmtId="3" fontId="71" fillId="0" borderId="11" xfId="0" applyNumberFormat="1" applyFont="1" applyFill="1" applyBorder="1" applyAlignment="1">
      <alignment/>
    </xf>
    <xf numFmtId="3" fontId="70" fillId="0" borderId="21" xfId="0" applyNumberFormat="1" applyFont="1" applyFill="1" applyBorder="1" applyAlignment="1">
      <alignment/>
    </xf>
    <xf numFmtId="3" fontId="71" fillId="0" borderId="23" xfId="0" applyNumberFormat="1" applyFont="1" applyFill="1" applyBorder="1" applyAlignment="1">
      <alignment/>
    </xf>
    <xf numFmtId="3" fontId="71" fillId="0" borderId="22" xfId="0" applyNumberFormat="1" applyFont="1" applyFill="1" applyBorder="1" applyAlignment="1">
      <alignment/>
    </xf>
    <xf numFmtId="3" fontId="71" fillId="0" borderId="22" xfId="0" applyNumberFormat="1" applyFont="1" applyFill="1" applyBorder="1" applyAlignment="1">
      <alignment wrapText="1"/>
    </xf>
    <xf numFmtId="3" fontId="71" fillId="0" borderId="24" xfId="0" applyNumberFormat="1" applyFont="1" applyFill="1" applyBorder="1" applyAlignment="1">
      <alignment/>
    </xf>
    <xf numFmtId="3" fontId="71" fillId="0" borderId="10" xfId="0" applyNumberFormat="1" applyFont="1" applyFill="1" applyBorder="1" applyAlignment="1">
      <alignment/>
    </xf>
    <xf numFmtId="3" fontId="71" fillId="0" borderId="21" xfId="0" applyNumberFormat="1" applyFont="1" applyFill="1" applyBorder="1" applyAlignment="1">
      <alignment/>
    </xf>
    <xf numFmtId="3" fontId="71" fillId="0" borderId="19" xfId="0" applyNumberFormat="1" applyFont="1" applyFill="1" applyBorder="1" applyAlignment="1">
      <alignment/>
    </xf>
    <xf numFmtId="3" fontId="71" fillId="0" borderId="10" xfId="0" applyNumberFormat="1" applyFont="1" applyFill="1" applyBorder="1" applyAlignment="1">
      <alignment/>
    </xf>
    <xf numFmtId="3" fontId="71" fillId="0" borderId="21" xfId="0" applyNumberFormat="1" applyFont="1" applyFill="1" applyBorder="1" applyAlignment="1">
      <alignment/>
    </xf>
    <xf numFmtId="3" fontId="70" fillId="0" borderId="19" xfId="0" applyNumberFormat="1" applyFont="1" applyFill="1" applyBorder="1" applyAlignment="1">
      <alignment wrapText="1"/>
    </xf>
    <xf numFmtId="3" fontId="72" fillId="0" borderId="0" xfId="0" applyNumberFormat="1" applyFont="1" applyFill="1" applyAlignment="1">
      <alignment/>
    </xf>
    <xf numFmtId="3" fontId="73" fillId="0" borderId="0" xfId="0" applyNumberFormat="1" applyFont="1" applyFill="1" applyBorder="1" applyAlignment="1">
      <alignment/>
    </xf>
    <xf numFmtId="3" fontId="7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3" fontId="70" fillId="0" borderId="0" xfId="0" applyNumberFormat="1" applyFont="1" applyFill="1" applyAlignment="1">
      <alignment/>
    </xf>
    <xf numFmtId="3" fontId="7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Continuous" vertical="center" wrapText="1"/>
    </xf>
    <xf numFmtId="0" fontId="13" fillId="0" borderId="0" xfId="0" applyFont="1" applyFill="1" applyAlignment="1">
      <alignment vertical="center" wrapText="1"/>
    </xf>
    <xf numFmtId="3" fontId="70" fillId="0" borderId="0" xfId="0" applyNumberFormat="1" applyFont="1" applyFill="1" applyAlignment="1">
      <alignment wrapText="1"/>
    </xf>
    <xf numFmtId="0" fontId="13" fillId="0" borderId="0" xfId="0" applyFont="1" applyFill="1" applyAlignment="1">
      <alignment horizontal="centerContinuous" wrapText="1"/>
    </xf>
    <xf numFmtId="0" fontId="13" fillId="0" borderId="0" xfId="0" applyFont="1" applyFill="1" applyAlignment="1">
      <alignment horizontal="centerContinuous" vertical="top" wrapText="1"/>
    </xf>
    <xf numFmtId="0" fontId="14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horizontal="centerContinuous" vertical="center" wrapText="1"/>
    </xf>
    <xf numFmtId="0" fontId="13" fillId="0" borderId="15" xfId="0" applyFont="1" applyFill="1" applyBorder="1" applyAlignment="1">
      <alignment horizontal="left" wrapText="1"/>
    </xf>
    <xf numFmtId="4" fontId="13" fillId="0" borderId="15" xfId="0" applyNumberFormat="1" applyFont="1" applyFill="1" applyBorder="1" applyAlignment="1">
      <alignment wrapText="1"/>
    </xf>
    <xf numFmtId="0" fontId="12" fillId="0" borderId="17" xfId="0" applyFont="1" applyFill="1" applyBorder="1" applyAlignment="1">
      <alignment horizontal="left" wrapText="1"/>
    </xf>
    <xf numFmtId="4" fontId="12" fillId="0" borderId="17" xfId="0" applyNumberFormat="1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4" fontId="13" fillId="0" borderId="17" xfId="0" applyNumberFormat="1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71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wrapText="1"/>
    </xf>
    <xf numFmtId="3" fontId="70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wrapText="1"/>
    </xf>
    <xf numFmtId="49" fontId="17" fillId="0" borderId="0" xfId="0" applyNumberFormat="1" applyFont="1" applyFill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wrapText="1"/>
    </xf>
    <xf numFmtId="49" fontId="17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76" fillId="0" borderId="25" xfId="0" applyFont="1" applyFill="1" applyBorder="1" applyAlignment="1">
      <alignment horizontal="center" vertical="center" textRotation="90" wrapText="1"/>
    </xf>
    <xf numFmtId="0" fontId="75" fillId="0" borderId="26" xfId="0" applyNumberFormat="1" applyFont="1" applyFill="1" applyBorder="1" applyAlignment="1">
      <alignment horizontal="center" wrapText="1"/>
    </xf>
    <xf numFmtId="0" fontId="75" fillId="0" borderId="26" xfId="0" applyFont="1" applyFill="1" applyBorder="1" applyAlignment="1">
      <alignment horizontal="center" wrapText="1"/>
    </xf>
    <xf numFmtId="0" fontId="75" fillId="0" borderId="26" xfId="0" applyFont="1" applyFill="1" applyBorder="1" applyAlignment="1">
      <alignment horizontal="center" wrapText="1"/>
    </xf>
    <xf numFmtId="0" fontId="75" fillId="0" borderId="26" xfId="0" applyFont="1" applyFill="1" applyBorder="1" applyAlignment="1">
      <alignment horizontal="center"/>
    </xf>
    <xf numFmtId="0" fontId="75" fillId="0" borderId="26" xfId="0" applyFont="1" applyFill="1" applyBorder="1" applyAlignment="1">
      <alignment horizontal="center"/>
    </xf>
    <xf numFmtId="0" fontId="75" fillId="0" borderId="27" xfId="0" applyFont="1" applyFill="1" applyBorder="1" applyAlignment="1">
      <alignment horizontal="center"/>
    </xf>
    <xf numFmtId="0" fontId="75" fillId="0" borderId="25" xfId="0" applyFont="1" applyFill="1" applyBorder="1" applyAlignment="1">
      <alignment horizontal="center"/>
    </xf>
    <xf numFmtId="0" fontId="75" fillId="0" borderId="28" xfId="0" applyFont="1" applyFill="1" applyBorder="1" applyAlignment="1">
      <alignment horizontal="center"/>
    </xf>
    <xf numFmtId="0" fontId="75" fillId="0" borderId="29" xfId="0" applyFont="1" applyFill="1" applyBorder="1" applyAlignment="1">
      <alignment horizontal="center"/>
    </xf>
    <xf numFmtId="0" fontId="75" fillId="0" borderId="27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 wrapText="1"/>
    </xf>
    <xf numFmtId="0" fontId="75" fillId="0" borderId="0" xfId="0" applyFont="1" applyFill="1" applyAlignment="1">
      <alignment horizontal="center"/>
    </xf>
    <xf numFmtId="0" fontId="75" fillId="0" borderId="22" xfId="0" applyFont="1" applyFill="1" applyBorder="1" applyAlignment="1">
      <alignment wrapText="1"/>
    </xf>
    <xf numFmtId="0" fontId="75" fillId="0" borderId="22" xfId="0" applyFont="1" applyFill="1" applyBorder="1" applyAlignment="1">
      <alignment wrapText="1"/>
    </xf>
    <xf numFmtId="0" fontId="74" fillId="0" borderId="29" xfId="0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77" fillId="0" borderId="15" xfId="0" applyFont="1" applyFill="1" applyBorder="1" applyAlignment="1">
      <alignment horizontal="center" wrapText="1"/>
    </xf>
    <xf numFmtId="0" fontId="75" fillId="0" borderId="17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wrapText="1"/>
    </xf>
    <xf numFmtId="0" fontId="75" fillId="0" borderId="30" xfId="0" applyFont="1" applyFill="1" applyBorder="1" applyAlignment="1">
      <alignment wrapText="1"/>
    </xf>
    <xf numFmtId="0" fontId="75" fillId="0" borderId="17" xfId="0" applyFont="1" applyFill="1" applyBorder="1" applyAlignment="1">
      <alignment wrapText="1"/>
    </xf>
    <xf numFmtId="0" fontId="75" fillId="0" borderId="17" xfId="0" applyFont="1" applyFill="1" applyBorder="1" applyAlignment="1">
      <alignment/>
    </xf>
    <xf numFmtId="0" fontId="75" fillId="0" borderId="17" xfId="0" applyFont="1" applyFill="1" applyBorder="1" applyAlignment="1">
      <alignment wrapText="1"/>
    </xf>
    <xf numFmtId="0" fontId="75" fillId="0" borderId="17" xfId="0" applyFont="1" applyFill="1" applyBorder="1" applyAlignment="1">
      <alignment/>
    </xf>
    <xf numFmtId="3" fontId="75" fillId="0" borderId="17" xfId="0" applyNumberFormat="1" applyFont="1" applyFill="1" applyBorder="1" applyAlignment="1">
      <alignment/>
    </xf>
    <xf numFmtId="0" fontId="75" fillId="0" borderId="24" xfId="0" applyFont="1" applyFill="1" applyBorder="1" applyAlignment="1">
      <alignment/>
    </xf>
    <xf numFmtId="3" fontId="75" fillId="0" borderId="11" xfId="0" applyNumberFormat="1" applyFont="1" applyFill="1" applyBorder="1" applyAlignment="1">
      <alignment/>
    </xf>
    <xf numFmtId="3" fontId="75" fillId="0" borderId="23" xfId="0" applyNumberFormat="1" applyFont="1" applyFill="1" applyBorder="1" applyAlignment="1">
      <alignment/>
    </xf>
    <xf numFmtId="0" fontId="75" fillId="0" borderId="22" xfId="0" applyFont="1" applyFill="1" applyBorder="1" applyAlignment="1">
      <alignment/>
    </xf>
    <xf numFmtId="3" fontId="75" fillId="0" borderId="19" xfId="0" applyNumberFormat="1" applyFont="1" applyFill="1" applyBorder="1" applyAlignment="1">
      <alignment/>
    </xf>
    <xf numFmtId="3" fontId="75" fillId="0" borderId="10" xfId="0" applyNumberFormat="1" applyFont="1" applyFill="1" applyBorder="1" applyAlignment="1">
      <alignment/>
    </xf>
    <xf numFmtId="3" fontId="75" fillId="0" borderId="17" xfId="0" applyNumberFormat="1" applyFont="1" applyFill="1" applyBorder="1" applyAlignment="1">
      <alignment wrapText="1"/>
    </xf>
    <xf numFmtId="0" fontId="75" fillId="0" borderId="19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/>
    </xf>
    <xf numFmtId="0" fontId="75" fillId="0" borderId="30" xfId="0" applyFont="1" applyFill="1" applyBorder="1" applyAlignment="1">
      <alignment horizontal="center" wrapText="1"/>
    </xf>
    <xf numFmtId="0" fontId="75" fillId="0" borderId="24" xfId="0" applyFont="1" applyFill="1" applyBorder="1" applyAlignment="1">
      <alignment horizontal="center"/>
    </xf>
    <xf numFmtId="0" fontId="77" fillId="0" borderId="17" xfId="0" applyFont="1" applyFill="1" applyBorder="1" applyAlignment="1">
      <alignment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49" fontId="18" fillId="0" borderId="0" xfId="0" applyNumberFormat="1" applyFont="1" applyFill="1" applyAlignment="1">
      <alignment horizontal="centerContinuous" vertical="center"/>
    </xf>
    <xf numFmtId="3" fontId="72" fillId="0" borderId="0" xfId="0" applyNumberFormat="1" applyFont="1" applyFill="1" applyAlignment="1">
      <alignment horizontal="centerContinuous" vertical="center"/>
    </xf>
    <xf numFmtId="3" fontId="73" fillId="0" borderId="0" xfId="0" applyNumberFormat="1" applyFont="1" applyFill="1" applyBorder="1" applyAlignment="1">
      <alignment horizontal="centerContinuous" vertical="center"/>
    </xf>
    <xf numFmtId="0" fontId="7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 wrapText="1"/>
    </xf>
    <xf numFmtId="0" fontId="14" fillId="0" borderId="0" xfId="0" applyFont="1" applyFill="1" applyAlignment="1">
      <alignment horizontal="centerContinuous" vertical="center" wrapText="1"/>
    </xf>
    <xf numFmtId="49" fontId="18" fillId="0" borderId="0" xfId="0" applyNumberFormat="1" applyFont="1" applyFill="1" applyAlignment="1">
      <alignment horizontal="centerContinuous" vertical="center" wrapText="1"/>
    </xf>
    <xf numFmtId="3" fontId="72" fillId="0" borderId="0" xfId="0" applyNumberFormat="1" applyFont="1" applyFill="1" applyAlignment="1">
      <alignment horizontal="centerContinuous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3" fontId="70" fillId="0" borderId="0" xfId="0" applyNumberFormat="1" applyFont="1" applyFill="1" applyAlignment="1">
      <alignment vertical="center"/>
    </xf>
    <xf numFmtId="3" fontId="71" fillId="0" borderId="0" xfId="0" applyNumberFormat="1" applyFont="1" applyFill="1" applyBorder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17" xfId="0" applyFont="1" applyFill="1" applyBorder="1" applyAlignment="1">
      <alignment horizontal="center"/>
    </xf>
    <xf numFmtId="0" fontId="49" fillId="0" borderId="0" xfId="0" applyFont="1" applyFill="1" applyAlignment="1">
      <alignment horizontal="centerContinuous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9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.57421875" style="19" customWidth="1"/>
    <col min="2" max="2" width="3.421875" style="19" customWidth="1"/>
    <col min="3" max="3" width="2.57421875" style="23" customWidth="1"/>
    <col min="4" max="4" width="3.7109375" style="23" customWidth="1"/>
    <col min="5" max="5" width="3.8515625" style="3" customWidth="1"/>
    <col min="6" max="6" width="36.7109375" style="146" customWidth="1"/>
    <col min="7" max="7" width="8.8515625" style="155" customWidth="1"/>
    <col min="8" max="8" width="34.28125" style="147" customWidth="1"/>
    <col min="9" max="9" width="10.8515625" style="115" customWidth="1"/>
    <col min="10" max="10" width="11.28125" style="115" hidden="1" customWidth="1"/>
    <col min="11" max="11" width="9.8515625" style="115" hidden="1" customWidth="1"/>
    <col min="12" max="12" width="10.8515625" style="116" customWidth="1"/>
    <col min="13" max="13" width="9.28125" style="209" customWidth="1"/>
    <col min="14" max="14" width="4.28125" style="171" customWidth="1"/>
    <col min="15" max="16384" width="9.140625" style="2" customWidth="1"/>
  </cols>
  <sheetData>
    <row r="1" spans="1:14" ht="18">
      <c r="A1" s="214" t="s">
        <v>1</v>
      </c>
      <c r="B1" s="215"/>
      <c r="C1" s="216"/>
      <c r="D1" s="216"/>
      <c r="E1" s="216"/>
      <c r="F1" s="217"/>
      <c r="G1" s="218"/>
      <c r="H1" s="217"/>
      <c r="I1" s="219"/>
      <c r="J1" s="219"/>
      <c r="K1" s="219"/>
      <c r="L1" s="220"/>
      <c r="M1" s="221"/>
      <c r="N1" s="221"/>
    </row>
    <row r="2" spans="1:14" ht="41.25" customHeight="1">
      <c r="A2" s="234" t="s">
        <v>353</v>
      </c>
      <c r="B2" s="215"/>
      <c r="C2" s="222"/>
      <c r="D2" s="222"/>
      <c r="E2" s="222"/>
      <c r="F2" s="223"/>
      <c r="G2" s="224"/>
      <c r="H2" s="223"/>
      <c r="I2" s="225"/>
      <c r="J2" s="225"/>
      <c r="K2" s="225"/>
      <c r="L2" s="220"/>
      <c r="M2" s="221"/>
      <c r="N2" s="221"/>
    </row>
    <row r="3" spans="1:14" s="6" customFormat="1" ht="19.5" customHeight="1">
      <c r="A3" s="226" t="s">
        <v>349</v>
      </c>
      <c r="B3" s="227"/>
      <c r="C3" s="228"/>
      <c r="D3" s="227"/>
      <c r="E3" s="226"/>
      <c r="F3" s="119"/>
      <c r="G3" s="229"/>
      <c r="H3" s="119"/>
      <c r="I3" s="230"/>
      <c r="J3" s="230"/>
      <c r="K3" s="230"/>
      <c r="L3" s="231"/>
      <c r="M3" s="232"/>
      <c r="N3" s="232"/>
    </row>
    <row r="4" spans="1:14" s="6" customFormat="1" ht="15.75" customHeight="1" hidden="1">
      <c r="A4" s="20"/>
      <c r="B4" s="20"/>
      <c r="C4" s="25"/>
      <c r="D4" s="26" t="s">
        <v>2</v>
      </c>
      <c r="E4" s="7"/>
      <c r="F4" s="118"/>
      <c r="G4" s="153"/>
      <c r="H4" s="119"/>
      <c r="I4" s="120"/>
      <c r="J4" s="120"/>
      <c r="K4" s="120"/>
      <c r="L4" s="121"/>
      <c r="M4" s="189"/>
      <c r="N4" s="172"/>
    </row>
    <row r="5" spans="1:14" s="6" customFormat="1" ht="15.75" customHeight="1" hidden="1">
      <c r="A5" s="20"/>
      <c r="B5" s="20"/>
      <c r="C5" s="25"/>
      <c r="D5" s="26"/>
      <c r="E5" s="7"/>
      <c r="F5" s="118"/>
      <c r="G5" s="153"/>
      <c r="H5" s="119"/>
      <c r="I5" s="120"/>
      <c r="J5" s="120"/>
      <c r="K5" s="120"/>
      <c r="L5" s="121"/>
      <c r="M5" s="189"/>
      <c r="N5" s="172"/>
    </row>
    <row r="6" spans="1:14" s="6" customFormat="1" ht="16.5" customHeight="1" hidden="1">
      <c r="A6" s="20"/>
      <c r="B6" s="20"/>
      <c r="C6" s="25"/>
      <c r="D6" s="26"/>
      <c r="E6" s="7"/>
      <c r="F6" s="122" t="s">
        <v>3</v>
      </c>
      <c r="G6" s="153"/>
      <c r="H6" s="119"/>
      <c r="I6" s="120"/>
      <c r="J6" s="120"/>
      <c r="K6" s="120"/>
      <c r="L6" s="121"/>
      <c r="M6" s="189"/>
      <c r="N6" s="172"/>
    </row>
    <row r="7" spans="1:14" s="6" customFormat="1" ht="50.25" customHeight="1" hidden="1">
      <c r="A7" s="20"/>
      <c r="B7" s="20"/>
      <c r="C7" s="24" t="s">
        <v>4</v>
      </c>
      <c r="D7" s="27"/>
      <c r="E7" s="8"/>
      <c r="F7" s="123"/>
      <c r="G7" s="156"/>
      <c r="H7" s="124"/>
      <c r="I7" s="125"/>
      <c r="J7" s="125"/>
      <c r="K7" s="125"/>
      <c r="L7" s="121"/>
      <c r="M7" s="189"/>
      <c r="N7" s="172"/>
    </row>
    <row r="8" spans="1:14" s="6" customFormat="1" ht="21" customHeight="1" hidden="1">
      <c r="A8" s="20"/>
      <c r="B8" s="20"/>
      <c r="C8" s="25"/>
      <c r="D8" s="26"/>
      <c r="E8" s="7"/>
      <c r="F8" s="122" t="s">
        <v>5</v>
      </c>
      <c r="G8" s="153"/>
      <c r="H8" s="119"/>
      <c r="I8" s="120"/>
      <c r="J8" s="120"/>
      <c r="K8" s="120"/>
      <c r="L8" s="121"/>
      <c r="M8" s="189"/>
      <c r="N8" s="172"/>
    </row>
    <row r="9" spans="1:14" s="6" customFormat="1" ht="51" customHeight="1" hidden="1">
      <c r="A9" s="20"/>
      <c r="B9" s="20"/>
      <c r="C9" s="24" t="s">
        <v>6</v>
      </c>
      <c r="D9" s="27"/>
      <c r="E9" s="9"/>
      <c r="F9" s="126"/>
      <c r="G9" s="157"/>
      <c r="H9" s="124"/>
      <c r="I9" s="125"/>
      <c r="J9" s="125"/>
      <c r="K9" s="125"/>
      <c r="L9" s="121"/>
      <c r="M9" s="189"/>
      <c r="N9" s="172"/>
    </row>
    <row r="10" spans="1:14" s="6" customFormat="1" ht="22.5" customHeight="1" hidden="1">
      <c r="A10" s="20"/>
      <c r="B10" s="20"/>
      <c r="C10" s="25"/>
      <c r="D10" s="26"/>
      <c r="E10" s="7"/>
      <c r="F10" s="122" t="s">
        <v>339</v>
      </c>
      <c r="G10" s="153"/>
      <c r="H10" s="119"/>
      <c r="I10" s="120"/>
      <c r="J10" s="120"/>
      <c r="K10" s="120"/>
      <c r="L10" s="121"/>
      <c r="M10" s="189"/>
      <c r="N10" s="172"/>
    </row>
    <row r="11" spans="1:14" s="6" customFormat="1" ht="66.75" customHeight="1" hidden="1">
      <c r="A11" s="20"/>
      <c r="B11" s="20"/>
      <c r="C11" s="24" t="s">
        <v>7</v>
      </c>
      <c r="D11" s="27"/>
      <c r="E11" s="10"/>
      <c r="F11" s="127"/>
      <c r="G11" s="158"/>
      <c r="H11" s="128"/>
      <c r="I11" s="125"/>
      <c r="J11" s="125"/>
      <c r="K11" s="125"/>
      <c r="L11" s="121"/>
      <c r="M11" s="189"/>
      <c r="N11" s="172"/>
    </row>
    <row r="12" spans="1:14" s="6" customFormat="1" ht="23.25" customHeight="1" hidden="1">
      <c r="A12" s="20"/>
      <c r="B12" s="20"/>
      <c r="C12" s="24"/>
      <c r="D12" s="27"/>
      <c r="E12" s="10"/>
      <c r="F12" s="122" t="s">
        <v>8</v>
      </c>
      <c r="G12" s="158"/>
      <c r="H12" s="128"/>
      <c r="I12" s="125"/>
      <c r="J12" s="125"/>
      <c r="K12" s="125"/>
      <c r="L12" s="121"/>
      <c r="M12" s="189"/>
      <c r="N12" s="172"/>
    </row>
    <row r="13" spans="1:14" s="6" customFormat="1" ht="50.25" customHeight="1" hidden="1">
      <c r="A13" s="20"/>
      <c r="B13" s="21"/>
      <c r="C13" s="24" t="s">
        <v>9</v>
      </c>
      <c r="D13" s="27"/>
      <c r="E13" s="9"/>
      <c r="F13" s="126"/>
      <c r="G13" s="157"/>
      <c r="H13" s="128"/>
      <c r="I13" s="125"/>
      <c r="J13" s="125"/>
      <c r="K13" s="125"/>
      <c r="L13" s="121"/>
      <c r="M13" s="189"/>
      <c r="N13" s="172"/>
    </row>
    <row r="14" spans="1:14" s="6" customFormat="1" ht="15" customHeight="1" thickBot="1">
      <c r="A14" s="20"/>
      <c r="B14" s="20"/>
      <c r="C14" s="25"/>
      <c r="D14" s="25"/>
      <c r="E14" s="1"/>
      <c r="F14" s="129"/>
      <c r="G14" s="153"/>
      <c r="H14" s="119"/>
      <c r="I14" s="120"/>
      <c r="J14" s="120"/>
      <c r="K14" s="120"/>
      <c r="L14" s="121"/>
      <c r="M14" s="189"/>
      <c r="N14" s="172"/>
    </row>
    <row r="15" spans="1:14" s="11" customFormat="1" ht="99" customHeight="1" thickBot="1">
      <c r="A15" s="35" t="s">
        <v>10</v>
      </c>
      <c r="B15" s="36" t="s">
        <v>11</v>
      </c>
      <c r="C15" s="36" t="s">
        <v>12</v>
      </c>
      <c r="D15" s="36" t="s">
        <v>13</v>
      </c>
      <c r="E15" s="37" t="s">
        <v>14</v>
      </c>
      <c r="F15" s="29" t="s">
        <v>15</v>
      </c>
      <c r="G15" s="170" t="s">
        <v>16</v>
      </c>
      <c r="H15" s="34" t="s">
        <v>17</v>
      </c>
      <c r="I15" s="30" t="s">
        <v>18</v>
      </c>
      <c r="J15" s="31" t="s">
        <v>19</v>
      </c>
      <c r="K15" s="31" t="s">
        <v>20</v>
      </c>
      <c r="L15" s="32" t="s">
        <v>21</v>
      </c>
      <c r="M15" s="33" t="s">
        <v>202</v>
      </c>
      <c r="N15" s="173" t="s">
        <v>337</v>
      </c>
    </row>
    <row r="16" spans="1:14" s="11" customFormat="1" ht="46.5" customHeight="1">
      <c r="A16" s="38">
        <v>1</v>
      </c>
      <c r="B16" s="39">
        <v>1</v>
      </c>
      <c r="C16" s="40"/>
      <c r="D16" s="40"/>
      <c r="E16" s="41" t="s">
        <v>22</v>
      </c>
      <c r="F16" s="130" t="s">
        <v>216</v>
      </c>
      <c r="G16" s="152" t="s">
        <v>207</v>
      </c>
      <c r="H16" s="131" t="s">
        <v>208</v>
      </c>
      <c r="I16" s="85">
        <v>215000</v>
      </c>
      <c r="J16" s="86"/>
      <c r="K16" s="86"/>
      <c r="L16" s="86"/>
      <c r="M16" s="190" t="s">
        <v>346</v>
      </c>
      <c r="N16" s="174">
        <v>70</v>
      </c>
    </row>
    <row r="17" spans="1:14" s="11" customFormat="1" ht="47.25" customHeight="1">
      <c r="A17" s="42"/>
      <c r="B17" s="43"/>
      <c r="C17" s="43">
        <v>1</v>
      </c>
      <c r="D17" s="43">
        <v>1</v>
      </c>
      <c r="E17" s="44"/>
      <c r="F17" s="132" t="s">
        <v>216</v>
      </c>
      <c r="G17" s="154"/>
      <c r="H17" s="133"/>
      <c r="I17" s="87"/>
      <c r="J17" s="87"/>
      <c r="K17" s="87"/>
      <c r="L17" s="88">
        <f>SUM(I16)</f>
        <v>215000</v>
      </c>
      <c r="M17" s="191"/>
      <c r="N17" s="175"/>
    </row>
    <row r="18" spans="1:14" s="12" customFormat="1" ht="34.5" customHeight="1">
      <c r="A18" s="38">
        <v>2</v>
      </c>
      <c r="B18" s="39">
        <v>2</v>
      </c>
      <c r="C18" s="40"/>
      <c r="D18" s="40"/>
      <c r="E18" s="41" t="s">
        <v>30</v>
      </c>
      <c r="F18" s="134" t="s">
        <v>176</v>
      </c>
      <c r="G18" s="152" t="s">
        <v>177</v>
      </c>
      <c r="H18" s="131" t="s">
        <v>218</v>
      </c>
      <c r="I18" s="89">
        <v>332280</v>
      </c>
      <c r="J18" s="89"/>
      <c r="K18" s="89"/>
      <c r="L18" s="90"/>
      <c r="M18" s="211" t="s">
        <v>347</v>
      </c>
      <c r="N18" s="176">
        <v>70</v>
      </c>
    </row>
    <row r="19" spans="1:14" s="12" customFormat="1" ht="33" customHeight="1">
      <c r="A19" s="38">
        <v>2</v>
      </c>
      <c r="B19" s="39">
        <v>3</v>
      </c>
      <c r="C19" s="40"/>
      <c r="D19" s="40"/>
      <c r="E19" s="41" t="s">
        <v>24</v>
      </c>
      <c r="F19" s="134" t="s">
        <v>176</v>
      </c>
      <c r="G19" s="152" t="s">
        <v>177</v>
      </c>
      <c r="H19" s="131" t="s">
        <v>178</v>
      </c>
      <c r="I19" s="89">
        <v>170000</v>
      </c>
      <c r="J19" s="89"/>
      <c r="K19" s="89"/>
      <c r="L19" s="90"/>
      <c r="M19" s="192" t="s">
        <v>346</v>
      </c>
      <c r="N19" s="176">
        <v>70</v>
      </c>
    </row>
    <row r="20" spans="1:14" s="12" customFormat="1" ht="33" customHeight="1">
      <c r="A20" s="45"/>
      <c r="B20" s="46"/>
      <c r="C20" s="43">
        <v>2</v>
      </c>
      <c r="D20" s="43">
        <v>2</v>
      </c>
      <c r="E20" s="47"/>
      <c r="F20" s="47" t="s">
        <v>176</v>
      </c>
      <c r="G20" s="159"/>
      <c r="H20" s="135"/>
      <c r="I20" s="91"/>
      <c r="J20" s="91"/>
      <c r="K20" s="91"/>
      <c r="L20" s="92">
        <f>SUM(I18:I19)</f>
        <v>502280</v>
      </c>
      <c r="M20" s="193"/>
      <c r="N20" s="176"/>
    </row>
    <row r="21" spans="1:14" s="12" customFormat="1" ht="45" customHeight="1">
      <c r="A21" s="45">
        <v>3</v>
      </c>
      <c r="B21" s="46">
        <v>4</v>
      </c>
      <c r="C21" s="43"/>
      <c r="D21" s="43"/>
      <c r="E21" s="47" t="s">
        <v>22</v>
      </c>
      <c r="F21" s="136" t="s">
        <v>338</v>
      </c>
      <c r="G21" s="159" t="s">
        <v>23</v>
      </c>
      <c r="H21" s="135" t="s">
        <v>161</v>
      </c>
      <c r="I21" s="91">
        <v>189000</v>
      </c>
      <c r="J21" s="91">
        <v>0</v>
      </c>
      <c r="K21" s="91">
        <v>14000</v>
      </c>
      <c r="L21" s="91"/>
      <c r="M21" s="211" t="s">
        <v>347</v>
      </c>
      <c r="N21" s="176">
        <v>70</v>
      </c>
    </row>
    <row r="22" spans="1:14" s="12" customFormat="1" ht="40.5" customHeight="1">
      <c r="A22" s="45">
        <v>3</v>
      </c>
      <c r="B22" s="46">
        <v>5</v>
      </c>
      <c r="C22" s="43"/>
      <c r="D22" s="43"/>
      <c r="E22" s="47" t="s">
        <v>246</v>
      </c>
      <c r="F22" s="136" t="s">
        <v>329</v>
      </c>
      <c r="G22" s="159" t="s">
        <v>23</v>
      </c>
      <c r="H22" s="135" t="s">
        <v>265</v>
      </c>
      <c r="I22" s="91">
        <v>240000</v>
      </c>
      <c r="J22" s="91"/>
      <c r="K22" s="91"/>
      <c r="L22" s="92"/>
      <c r="M22" s="192" t="s">
        <v>346</v>
      </c>
      <c r="N22" s="176">
        <v>70</v>
      </c>
    </row>
    <row r="23" spans="1:14" s="12" customFormat="1" ht="31.5" customHeight="1">
      <c r="A23" s="45"/>
      <c r="B23" s="46"/>
      <c r="C23" s="48">
        <v>3</v>
      </c>
      <c r="D23" s="48">
        <v>2</v>
      </c>
      <c r="E23" s="47"/>
      <c r="F23" s="47" t="s">
        <v>338</v>
      </c>
      <c r="G23" s="159"/>
      <c r="H23" s="135"/>
      <c r="I23" s="91"/>
      <c r="J23" s="91"/>
      <c r="K23" s="91"/>
      <c r="L23" s="93">
        <f>SUM(I21:I22)</f>
        <v>429000</v>
      </c>
      <c r="M23" s="186"/>
      <c r="N23" s="176"/>
    </row>
    <row r="24" spans="1:14" s="12" customFormat="1" ht="33.75">
      <c r="A24" s="45">
        <v>4</v>
      </c>
      <c r="B24" s="46">
        <v>6</v>
      </c>
      <c r="C24" s="43"/>
      <c r="D24" s="43"/>
      <c r="E24" s="47" t="s">
        <v>26</v>
      </c>
      <c r="F24" s="136" t="s">
        <v>210</v>
      </c>
      <c r="G24" s="159" t="s">
        <v>27</v>
      </c>
      <c r="H24" s="136" t="s">
        <v>209</v>
      </c>
      <c r="I24" s="91">
        <v>342000</v>
      </c>
      <c r="J24" s="91">
        <v>0</v>
      </c>
      <c r="K24" s="91">
        <v>0</v>
      </c>
      <c r="L24" s="94"/>
      <c r="M24" s="211" t="s">
        <v>347</v>
      </c>
      <c r="N24" s="176">
        <v>70</v>
      </c>
    </row>
    <row r="25" spans="1:14" s="12" customFormat="1" ht="33.75">
      <c r="A25" s="45">
        <v>4</v>
      </c>
      <c r="B25" s="46">
        <v>7</v>
      </c>
      <c r="C25" s="43"/>
      <c r="D25" s="43"/>
      <c r="E25" s="47" t="s">
        <v>28</v>
      </c>
      <c r="F25" s="136" t="s">
        <v>210</v>
      </c>
      <c r="G25" s="159" t="s">
        <v>27</v>
      </c>
      <c r="H25" s="136" t="s">
        <v>162</v>
      </c>
      <c r="I25" s="91">
        <v>150000</v>
      </c>
      <c r="J25" s="91">
        <v>0</v>
      </c>
      <c r="K25" s="91">
        <v>0</v>
      </c>
      <c r="L25" s="91"/>
      <c r="M25" s="211" t="s">
        <v>347</v>
      </c>
      <c r="N25" s="176">
        <v>70</v>
      </c>
    </row>
    <row r="26" spans="1:14" s="12" customFormat="1" ht="33" customHeight="1">
      <c r="A26" s="45"/>
      <c r="B26" s="46"/>
      <c r="C26" s="43">
        <v>4</v>
      </c>
      <c r="D26" s="43">
        <v>2</v>
      </c>
      <c r="E26" s="47"/>
      <c r="F26" s="47" t="s">
        <v>210</v>
      </c>
      <c r="G26" s="159"/>
      <c r="H26" s="136"/>
      <c r="I26" s="91"/>
      <c r="J26" s="91"/>
      <c r="K26" s="91"/>
      <c r="L26" s="92">
        <f>SUM(I24:I25)</f>
        <v>492000</v>
      </c>
      <c r="M26" s="194"/>
      <c r="N26" s="176"/>
    </row>
    <row r="27" spans="1:14" s="12" customFormat="1" ht="36.75" customHeight="1">
      <c r="A27" s="45">
        <v>5</v>
      </c>
      <c r="B27" s="46">
        <v>8</v>
      </c>
      <c r="C27" s="43"/>
      <c r="D27" s="43"/>
      <c r="E27" s="41" t="s">
        <v>24</v>
      </c>
      <c r="F27" s="136" t="s">
        <v>220</v>
      </c>
      <c r="G27" s="159" t="s">
        <v>221</v>
      </c>
      <c r="H27" s="136" t="s">
        <v>222</v>
      </c>
      <c r="I27" s="91">
        <v>705000</v>
      </c>
      <c r="J27" s="91"/>
      <c r="K27" s="91"/>
      <c r="L27" s="92"/>
      <c r="M27" s="211" t="s">
        <v>347</v>
      </c>
      <c r="N27" s="176">
        <v>70</v>
      </c>
    </row>
    <row r="28" spans="1:14" s="12" customFormat="1" ht="36.75" customHeight="1">
      <c r="A28" s="45"/>
      <c r="B28" s="46"/>
      <c r="C28" s="43">
        <v>5</v>
      </c>
      <c r="D28" s="43">
        <v>1</v>
      </c>
      <c r="E28" s="47"/>
      <c r="F28" s="47" t="s">
        <v>220</v>
      </c>
      <c r="G28" s="159"/>
      <c r="H28" s="136"/>
      <c r="I28" s="91"/>
      <c r="J28" s="91"/>
      <c r="K28" s="91"/>
      <c r="L28" s="92">
        <f>SUM(I27)</f>
        <v>705000</v>
      </c>
      <c r="M28" s="194"/>
      <c r="N28" s="176"/>
    </row>
    <row r="29" spans="1:14" s="12" customFormat="1" ht="38.25" customHeight="1">
      <c r="A29" s="45">
        <v>6</v>
      </c>
      <c r="B29" s="46">
        <v>9</v>
      </c>
      <c r="C29" s="43"/>
      <c r="D29" s="43"/>
      <c r="E29" s="47" t="s">
        <v>26</v>
      </c>
      <c r="F29" s="136" t="s">
        <v>266</v>
      </c>
      <c r="G29" s="159" t="s">
        <v>29</v>
      </c>
      <c r="H29" s="136" t="s">
        <v>206</v>
      </c>
      <c r="I29" s="91">
        <v>285000</v>
      </c>
      <c r="J29" s="91">
        <v>0</v>
      </c>
      <c r="K29" s="91">
        <v>5600</v>
      </c>
      <c r="L29" s="91"/>
      <c r="M29" s="211" t="s">
        <v>347</v>
      </c>
      <c r="N29" s="176">
        <v>70</v>
      </c>
    </row>
    <row r="30" spans="1:14" s="12" customFormat="1" ht="33" customHeight="1">
      <c r="A30" s="45">
        <v>6</v>
      </c>
      <c r="B30" s="46">
        <v>10</v>
      </c>
      <c r="C30" s="43"/>
      <c r="D30" s="43"/>
      <c r="E30" s="47" t="s">
        <v>24</v>
      </c>
      <c r="F30" s="136" t="s">
        <v>266</v>
      </c>
      <c r="G30" s="159" t="s">
        <v>29</v>
      </c>
      <c r="H30" s="136" t="s">
        <v>159</v>
      </c>
      <c r="I30" s="91">
        <v>51800</v>
      </c>
      <c r="J30" s="91">
        <v>0</v>
      </c>
      <c r="K30" s="91">
        <v>0</v>
      </c>
      <c r="L30" s="91"/>
      <c r="M30" s="211" t="s">
        <v>347</v>
      </c>
      <c r="N30" s="176">
        <v>70</v>
      </c>
    </row>
    <row r="31" spans="1:14" s="12" customFormat="1" ht="27.75" customHeight="1">
      <c r="A31" s="45"/>
      <c r="B31" s="46"/>
      <c r="C31" s="43">
        <v>6</v>
      </c>
      <c r="D31" s="43">
        <v>2</v>
      </c>
      <c r="E31" s="47"/>
      <c r="F31" s="47" t="s">
        <v>266</v>
      </c>
      <c r="G31" s="159"/>
      <c r="H31" s="136" t="s">
        <v>144</v>
      </c>
      <c r="I31" s="91"/>
      <c r="J31" s="91"/>
      <c r="K31" s="91"/>
      <c r="L31" s="92">
        <f>SUM(I29:I30)</f>
        <v>336800</v>
      </c>
      <c r="M31" s="194"/>
      <c r="N31" s="176"/>
    </row>
    <row r="32" spans="1:14" s="12" customFormat="1" ht="45">
      <c r="A32" s="45">
        <v>8</v>
      </c>
      <c r="B32" s="46">
        <v>13</v>
      </c>
      <c r="C32" s="43"/>
      <c r="D32" s="43"/>
      <c r="E32" s="47" t="s">
        <v>26</v>
      </c>
      <c r="F32" s="136" t="s">
        <v>183</v>
      </c>
      <c r="G32" s="159" t="s">
        <v>32</v>
      </c>
      <c r="H32" s="136" t="s">
        <v>267</v>
      </c>
      <c r="I32" s="91">
        <v>1048600</v>
      </c>
      <c r="J32" s="91">
        <v>0</v>
      </c>
      <c r="K32" s="91">
        <v>120000</v>
      </c>
      <c r="L32" s="91"/>
      <c r="M32" s="211" t="s">
        <v>347</v>
      </c>
      <c r="N32" s="176">
        <v>70</v>
      </c>
    </row>
    <row r="33" spans="1:14" s="12" customFormat="1" ht="33.75">
      <c r="A33" s="45">
        <v>8</v>
      </c>
      <c r="B33" s="46">
        <v>14</v>
      </c>
      <c r="C33" s="43"/>
      <c r="D33" s="43"/>
      <c r="E33" s="47" t="s">
        <v>26</v>
      </c>
      <c r="F33" s="136" t="s">
        <v>183</v>
      </c>
      <c r="G33" s="159" t="s">
        <v>32</v>
      </c>
      <c r="H33" s="136" t="s">
        <v>342</v>
      </c>
      <c r="I33" s="91">
        <v>471280</v>
      </c>
      <c r="J33" s="91">
        <v>0</v>
      </c>
      <c r="K33" s="91">
        <v>55000</v>
      </c>
      <c r="L33" s="91"/>
      <c r="M33" s="211" t="s">
        <v>347</v>
      </c>
      <c r="N33" s="176">
        <v>70</v>
      </c>
    </row>
    <row r="34" spans="1:14" s="12" customFormat="1" ht="33.75">
      <c r="A34" s="45">
        <v>8</v>
      </c>
      <c r="B34" s="46">
        <v>15</v>
      </c>
      <c r="C34" s="43"/>
      <c r="D34" s="43"/>
      <c r="E34" s="47" t="s">
        <v>30</v>
      </c>
      <c r="F34" s="136" t="s">
        <v>183</v>
      </c>
      <c r="G34" s="159" t="s">
        <v>32</v>
      </c>
      <c r="H34" s="136" t="s">
        <v>268</v>
      </c>
      <c r="I34" s="91">
        <v>190334</v>
      </c>
      <c r="J34" s="91">
        <v>0</v>
      </c>
      <c r="K34" s="91">
        <v>0</v>
      </c>
      <c r="L34" s="91"/>
      <c r="M34" s="211" t="s">
        <v>347</v>
      </c>
      <c r="N34" s="176">
        <v>70</v>
      </c>
    </row>
    <row r="35" spans="1:14" s="12" customFormat="1" ht="33.75">
      <c r="A35" s="45">
        <v>8</v>
      </c>
      <c r="B35" s="46">
        <v>16</v>
      </c>
      <c r="C35" s="43"/>
      <c r="D35" s="43"/>
      <c r="E35" s="47" t="s">
        <v>25</v>
      </c>
      <c r="F35" s="136" t="s">
        <v>183</v>
      </c>
      <c r="G35" s="159" t="s">
        <v>32</v>
      </c>
      <c r="H35" s="136" t="s">
        <v>269</v>
      </c>
      <c r="I35" s="91">
        <v>280000</v>
      </c>
      <c r="J35" s="91">
        <v>344400</v>
      </c>
      <c r="K35" s="91">
        <v>0</v>
      </c>
      <c r="L35" s="91"/>
      <c r="M35" s="211" t="s">
        <v>347</v>
      </c>
      <c r="N35" s="176">
        <v>70</v>
      </c>
    </row>
    <row r="36" spans="1:14" s="12" customFormat="1" ht="33.75">
      <c r="A36" s="45"/>
      <c r="B36" s="46"/>
      <c r="C36" s="43">
        <v>8</v>
      </c>
      <c r="D36" s="43">
        <v>4</v>
      </c>
      <c r="E36" s="47"/>
      <c r="F36" s="47" t="s">
        <v>183</v>
      </c>
      <c r="G36" s="159"/>
      <c r="H36" s="136"/>
      <c r="I36" s="91"/>
      <c r="J36" s="91"/>
      <c r="K36" s="91"/>
      <c r="L36" s="92">
        <f>SUM(I32:I35)</f>
        <v>1990214</v>
      </c>
      <c r="M36" s="194"/>
      <c r="N36" s="176"/>
    </row>
    <row r="37" spans="1:14" s="13" customFormat="1" ht="22.5">
      <c r="A37" s="45">
        <v>9</v>
      </c>
      <c r="B37" s="46">
        <v>17</v>
      </c>
      <c r="C37" s="43"/>
      <c r="D37" s="43"/>
      <c r="E37" s="47" t="s">
        <v>26</v>
      </c>
      <c r="F37" s="136" t="s">
        <v>132</v>
      </c>
      <c r="G37" s="159" t="s">
        <v>33</v>
      </c>
      <c r="H37" s="136" t="s">
        <v>34</v>
      </c>
      <c r="I37" s="91">
        <v>70000</v>
      </c>
      <c r="J37" s="91">
        <v>0</v>
      </c>
      <c r="K37" s="91">
        <v>8000</v>
      </c>
      <c r="L37" s="92"/>
      <c r="M37" s="211" t="s">
        <v>347</v>
      </c>
      <c r="N37" s="175">
        <v>70</v>
      </c>
    </row>
    <row r="38" spans="1:14" s="14" customFormat="1" ht="22.5">
      <c r="A38" s="45">
        <v>9</v>
      </c>
      <c r="B38" s="46">
        <v>18</v>
      </c>
      <c r="C38" s="43"/>
      <c r="D38" s="43"/>
      <c r="E38" s="47" t="s">
        <v>25</v>
      </c>
      <c r="F38" s="136" t="s">
        <v>132</v>
      </c>
      <c r="G38" s="159" t="s">
        <v>33</v>
      </c>
      <c r="H38" s="136" t="s">
        <v>343</v>
      </c>
      <c r="I38" s="91">
        <v>27000</v>
      </c>
      <c r="J38" s="91">
        <v>0</v>
      </c>
      <c r="K38" s="91">
        <v>27000</v>
      </c>
      <c r="L38" s="92"/>
      <c r="M38" s="211" t="s">
        <v>347</v>
      </c>
      <c r="N38" s="175">
        <v>70</v>
      </c>
    </row>
    <row r="39" spans="1:14" s="13" customFormat="1" ht="18" customHeight="1">
      <c r="A39" s="45"/>
      <c r="B39" s="46"/>
      <c r="C39" s="43">
        <v>9</v>
      </c>
      <c r="D39" s="43">
        <v>2</v>
      </c>
      <c r="E39" s="47"/>
      <c r="F39" s="47" t="s">
        <v>132</v>
      </c>
      <c r="G39" s="159"/>
      <c r="H39" s="136"/>
      <c r="I39" s="91"/>
      <c r="J39" s="91"/>
      <c r="K39" s="91"/>
      <c r="L39" s="92">
        <f>SUM(I37:I38)</f>
        <v>97000</v>
      </c>
      <c r="M39" s="194"/>
      <c r="N39" s="175"/>
    </row>
    <row r="40" spans="1:14" s="13" customFormat="1" ht="22.5">
      <c r="A40" s="45">
        <v>10</v>
      </c>
      <c r="B40" s="46">
        <v>19</v>
      </c>
      <c r="C40" s="43"/>
      <c r="D40" s="43"/>
      <c r="E40" s="47" t="s">
        <v>26</v>
      </c>
      <c r="F40" s="136" t="s">
        <v>270</v>
      </c>
      <c r="G40" s="159" t="s">
        <v>248</v>
      </c>
      <c r="H40" s="136" t="s">
        <v>249</v>
      </c>
      <c r="I40" s="91">
        <v>239200</v>
      </c>
      <c r="J40" s="91"/>
      <c r="K40" s="91"/>
      <c r="L40" s="92"/>
      <c r="M40" s="211" t="s">
        <v>347</v>
      </c>
      <c r="N40" s="175">
        <v>70</v>
      </c>
    </row>
    <row r="41" spans="1:14" s="13" customFormat="1" ht="22.5">
      <c r="A41" s="45"/>
      <c r="B41" s="46"/>
      <c r="C41" s="43">
        <v>10</v>
      </c>
      <c r="D41" s="43">
        <v>1</v>
      </c>
      <c r="E41" s="47"/>
      <c r="F41" s="47" t="s">
        <v>264</v>
      </c>
      <c r="G41" s="159"/>
      <c r="H41" s="136"/>
      <c r="I41" s="91"/>
      <c r="J41" s="91"/>
      <c r="K41" s="91"/>
      <c r="L41" s="92">
        <f>SUM(I40)</f>
        <v>239200</v>
      </c>
      <c r="M41" s="194"/>
      <c r="N41" s="175"/>
    </row>
    <row r="42" spans="1:14" s="12" customFormat="1" ht="22.5">
      <c r="A42" s="45">
        <v>11</v>
      </c>
      <c r="B42" s="46">
        <v>20</v>
      </c>
      <c r="C42" s="43"/>
      <c r="D42" s="43"/>
      <c r="E42" s="47" t="s">
        <v>30</v>
      </c>
      <c r="F42" s="136" t="s">
        <v>271</v>
      </c>
      <c r="G42" s="159" t="s">
        <v>35</v>
      </c>
      <c r="H42" s="136" t="s">
        <v>193</v>
      </c>
      <c r="I42" s="91">
        <v>305659</v>
      </c>
      <c r="J42" s="91">
        <v>45000</v>
      </c>
      <c r="K42" s="91">
        <v>27000</v>
      </c>
      <c r="L42" s="92"/>
      <c r="M42" s="211" t="s">
        <v>347</v>
      </c>
      <c r="N42" s="176">
        <v>70</v>
      </c>
    </row>
    <row r="43" spans="1:14" s="12" customFormat="1" ht="33.75">
      <c r="A43" s="45"/>
      <c r="B43" s="46"/>
      <c r="C43" s="43">
        <v>11</v>
      </c>
      <c r="D43" s="43">
        <v>1</v>
      </c>
      <c r="E43" s="47"/>
      <c r="F43" s="47" t="s">
        <v>158</v>
      </c>
      <c r="G43" s="159"/>
      <c r="H43" s="136"/>
      <c r="I43" s="91"/>
      <c r="J43" s="91"/>
      <c r="K43" s="91"/>
      <c r="L43" s="92">
        <f>SUM(I42)</f>
        <v>305659</v>
      </c>
      <c r="M43" s="194"/>
      <c r="N43" s="176"/>
    </row>
    <row r="44" spans="1:14" s="15" customFormat="1" ht="33.75">
      <c r="A44" s="49">
        <v>12</v>
      </c>
      <c r="B44" s="50">
        <v>21</v>
      </c>
      <c r="C44" s="51"/>
      <c r="D44" s="51"/>
      <c r="E44" s="52" t="s">
        <v>26</v>
      </c>
      <c r="F44" s="136" t="s">
        <v>272</v>
      </c>
      <c r="G44" s="160" t="s">
        <v>37</v>
      </c>
      <c r="H44" s="136" t="s">
        <v>247</v>
      </c>
      <c r="I44" s="95">
        <v>25200</v>
      </c>
      <c r="J44" s="95">
        <v>0</v>
      </c>
      <c r="K44" s="95">
        <v>0</v>
      </c>
      <c r="L44" s="96"/>
      <c r="M44" s="211" t="s">
        <v>347</v>
      </c>
      <c r="N44" s="177">
        <v>70</v>
      </c>
    </row>
    <row r="45" spans="1:14" s="15" customFormat="1" ht="22.5">
      <c r="A45" s="49"/>
      <c r="B45" s="50"/>
      <c r="C45" s="51">
        <v>12</v>
      </c>
      <c r="D45" s="51">
        <v>1</v>
      </c>
      <c r="E45" s="52"/>
      <c r="F45" s="47" t="s">
        <v>194</v>
      </c>
      <c r="G45" s="160"/>
      <c r="H45" s="136"/>
      <c r="I45" s="95"/>
      <c r="J45" s="95"/>
      <c r="K45" s="95"/>
      <c r="L45" s="96">
        <f>SUM(I44)</f>
        <v>25200</v>
      </c>
      <c r="M45" s="195"/>
      <c r="N45" s="177"/>
    </row>
    <row r="46" spans="1:14" s="15" customFormat="1" ht="33.75">
      <c r="A46" s="49">
        <v>13</v>
      </c>
      <c r="B46" s="50">
        <v>22</v>
      </c>
      <c r="C46" s="51"/>
      <c r="D46" s="51"/>
      <c r="E46" s="52" t="s">
        <v>26</v>
      </c>
      <c r="F46" s="136" t="s">
        <v>273</v>
      </c>
      <c r="G46" s="160" t="s">
        <v>38</v>
      </c>
      <c r="H46" s="136" t="s">
        <v>39</v>
      </c>
      <c r="I46" s="95">
        <v>123300</v>
      </c>
      <c r="J46" s="95">
        <v>0</v>
      </c>
      <c r="K46" s="95">
        <v>11310</v>
      </c>
      <c r="L46" s="95"/>
      <c r="M46" s="211" t="s">
        <v>347</v>
      </c>
      <c r="N46" s="177">
        <v>70</v>
      </c>
    </row>
    <row r="47" spans="1:14" s="15" customFormat="1" ht="22.5">
      <c r="A47" s="49">
        <v>13</v>
      </c>
      <c r="B47" s="50">
        <v>23</v>
      </c>
      <c r="C47" s="51"/>
      <c r="D47" s="51"/>
      <c r="E47" s="52" t="s">
        <v>30</v>
      </c>
      <c r="F47" s="136" t="s">
        <v>273</v>
      </c>
      <c r="G47" s="160" t="s">
        <v>38</v>
      </c>
      <c r="H47" s="136" t="s">
        <v>274</v>
      </c>
      <c r="I47" s="95">
        <v>150000</v>
      </c>
      <c r="J47" s="95">
        <v>27611</v>
      </c>
      <c r="K47" s="95">
        <v>144000</v>
      </c>
      <c r="L47" s="95"/>
      <c r="M47" s="211" t="s">
        <v>347</v>
      </c>
      <c r="N47" s="177">
        <v>70</v>
      </c>
    </row>
    <row r="48" spans="1:14" s="15" customFormat="1" ht="22.5">
      <c r="A48" s="49">
        <v>13</v>
      </c>
      <c r="B48" s="50">
        <v>24</v>
      </c>
      <c r="C48" s="51"/>
      <c r="D48" s="51"/>
      <c r="E48" s="52" t="s">
        <v>24</v>
      </c>
      <c r="F48" s="136" t="s">
        <v>273</v>
      </c>
      <c r="G48" s="160" t="s">
        <v>38</v>
      </c>
      <c r="H48" s="136" t="s">
        <v>275</v>
      </c>
      <c r="I48" s="95">
        <v>336008</v>
      </c>
      <c r="J48" s="95">
        <v>35000</v>
      </c>
      <c r="K48" s="95">
        <v>2000</v>
      </c>
      <c r="L48" s="95"/>
      <c r="M48" s="211" t="s">
        <v>347</v>
      </c>
      <c r="N48" s="177">
        <v>70</v>
      </c>
    </row>
    <row r="49" spans="1:14" s="15" customFormat="1" ht="22.5">
      <c r="A49" s="49">
        <v>13</v>
      </c>
      <c r="B49" s="50">
        <v>25</v>
      </c>
      <c r="C49" s="51"/>
      <c r="D49" s="51"/>
      <c r="E49" s="52" t="s">
        <v>31</v>
      </c>
      <c r="F49" s="136" t="s">
        <v>273</v>
      </c>
      <c r="G49" s="160" t="s">
        <v>38</v>
      </c>
      <c r="H49" s="136" t="s">
        <v>40</v>
      </c>
      <c r="I49" s="95">
        <v>30000</v>
      </c>
      <c r="J49" s="95">
        <v>0</v>
      </c>
      <c r="K49" s="95">
        <v>23270</v>
      </c>
      <c r="L49" s="95"/>
      <c r="M49" s="211" t="s">
        <v>347</v>
      </c>
      <c r="N49" s="177">
        <v>70</v>
      </c>
    </row>
    <row r="50" spans="1:14" s="15" customFormat="1" ht="22.5">
      <c r="A50" s="49">
        <v>13</v>
      </c>
      <c r="B50" s="50">
        <v>26</v>
      </c>
      <c r="C50" s="51"/>
      <c r="D50" s="51"/>
      <c r="E50" s="52" t="s">
        <v>25</v>
      </c>
      <c r="F50" s="136" t="s">
        <v>273</v>
      </c>
      <c r="G50" s="160" t="s">
        <v>38</v>
      </c>
      <c r="H50" s="136" t="s">
        <v>276</v>
      </c>
      <c r="I50" s="95">
        <v>105000</v>
      </c>
      <c r="J50" s="95">
        <v>0</v>
      </c>
      <c r="K50" s="95">
        <v>50400</v>
      </c>
      <c r="L50" s="95"/>
      <c r="M50" s="211" t="s">
        <v>347</v>
      </c>
      <c r="N50" s="177">
        <v>70</v>
      </c>
    </row>
    <row r="51" spans="1:14" s="15" customFormat="1" ht="22.5">
      <c r="A51" s="49"/>
      <c r="B51" s="50"/>
      <c r="C51" s="51">
        <v>13</v>
      </c>
      <c r="D51" s="51">
        <v>5</v>
      </c>
      <c r="E51" s="52"/>
      <c r="F51" s="47" t="s">
        <v>273</v>
      </c>
      <c r="G51" s="160"/>
      <c r="H51" s="136"/>
      <c r="I51" s="95"/>
      <c r="J51" s="95"/>
      <c r="K51" s="95"/>
      <c r="L51" s="96">
        <f>SUM(I46:I50)</f>
        <v>744308</v>
      </c>
      <c r="M51" s="195"/>
      <c r="N51" s="177"/>
    </row>
    <row r="52" spans="1:14" s="15" customFormat="1" ht="33.75">
      <c r="A52" s="49">
        <v>14</v>
      </c>
      <c r="B52" s="50">
        <v>27</v>
      </c>
      <c r="C52" s="51"/>
      <c r="D52" s="51"/>
      <c r="E52" s="52" t="s">
        <v>26</v>
      </c>
      <c r="F52" s="136" t="s">
        <v>277</v>
      </c>
      <c r="G52" s="160" t="s">
        <v>41</v>
      </c>
      <c r="H52" s="136" t="s">
        <v>163</v>
      </c>
      <c r="I52" s="95">
        <v>727355</v>
      </c>
      <c r="J52" s="95">
        <v>0</v>
      </c>
      <c r="K52" s="95">
        <v>63700</v>
      </c>
      <c r="L52" s="96"/>
      <c r="M52" s="211" t="s">
        <v>347</v>
      </c>
      <c r="N52" s="177">
        <v>100</v>
      </c>
    </row>
    <row r="53" spans="1:14" s="15" customFormat="1" ht="22.5">
      <c r="A53" s="49"/>
      <c r="B53" s="50"/>
      <c r="C53" s="51">
        <v>14</v>
      </c>
      <c r="D53" s="51">
        <v>1</v>
      </c>
      <c r="E53" s="52"/>
      <c r="F53" s="47" t="s">
        <v>277</v>
      </c>
      <c r="G53" s="160"/>
      <c r="H53" s="136"/>
      <c r="I53" s="95"/>
      <c r="J53" s="95"/>
      <c r="K53" s="95"/>
      <c r="L53" s="96">
        <f>SUM(I52)</f>
        <v>727355</v>
      </c>
      <c r="M53" s="195"/>
      <c r="N53" s="177"/>
    </row>
    <row r="54" spans="1:14" s="15" customFormat="1" ht="22.5">
      <c r="A54" s="49">
        <v>15</v>
      </c>
      <c r="B54" s="50">
        <v>28</v>
      </c>
      <c r="C54" s="51"/>
      <c r="D54" s="51"/>
      <c r="E54" s="52" t="s">
        <v>26</v>
      </c>
      <c r="F54" s="136" t="s">
        <v>278</v>
      </c>
      <c r="G54" s="159" t="s">
        <v>42</v>
      </c>
      <c r="H54" s="136" t="s">
        <v>166</v>
      </c>
      <c r="I54" s="95">
        <v>124680</v>
      </c>
      <c r="J54" s="95"/>
      <c r="K54" s="95"/>
      <c r="L54" s="96"/>
      <c r="M54" s="211" t="s">
        <v>347</v>
      </c>
      <c r="N54" s="177">
        <v>70</v>
      </c>
    </row>
    <row r="55" spans="1:14" s="12" customFormat="1" ht="22.5">
      <c r="A55" s="45">
        <v>15</v>
      </c>
      <c r="B55" s="46">
        <v>29</v>
      </c>
      <c r="C55" s="43"/>
      <c r="D55" s="43"/>
      <c r="E55" s="47" t="s">
        <v>30</v>
      </c>
      <c r="F55" s="136" t="s">
        <v>278</v>
      </c>
      <c r="G55" s="159" t="s">
        <v>42</v>
      </c>
      <c r="H55" s="136" t="s">
        <v>195</v>
      </c>
      <c r="I55" s="91">
        <v>241500</v>
      </c>
      <c r="J55" s="91">
        <v>0</v>
      </c>
      <c r="K55" s="91">
        <v>117910</v>
      </c>
      <c r="L55" s="92"/>
      <c r="M55" s="211" t="s">
        <v>347</v>
      </c>
      <c r="N55" s="176">
        <v>70</v>
      </c>
    </row>
    <row r="56" spans="1:14" s="12" customFormat="1" ht="22.5">
      <c r="A56" s="45">
        <v>15</v>
      </c>
      <c r="B56" s="46">
        <v>30</v>
      </c>
      <c r="C56" s="43"/>
      <c r="D56" s="43"/>
      <c r="E56" s="47" t="s">
        <v>31</v>
      </c>
      <c r="F56" s="136" t="s">
        <v>278</v>
      </c>
      <c r="G56" s="159" t="s">
        <v>42</v>
      </c>
      <c r="H56" s="136" t="s">
        <v>43</v>
      </c>
      <c r="I56" s="91">
        <v>20000</v>
      </c>
      <c r="J56" s="91">
        <v>0</v>
      </c>
      <c r="K56" s="91">
        <v>19600</v>
      </c>
      <c r="L56" s="92"/>
      <c r="M56" s="211" t="s">
        <v>347</v>
      </c>
      <c r="N56" s="176">
        <v>70</v>
      </c>
    </row>
    <row r="57" spans="1:14" s="12" customFormat="1" ht="33.75">
      <c r="A57" s="45"/>
      <c r="B57" s="46"/>
      <c r="C57" s="43">
        <v>15</v>
      </c>
      <c r="D57" s="43">
        <v>3</v>
      </c>
      <c r="E57" s="47"/>
      <c r="F57" s="47" t="s">
        <v>278</v>
      </c>
      <c r="G57" s="159"/>
      <c r="H57" s="136" t="s">
        <v>127</v>
      </c>
      <c r="I57" s="91"/>
      <c r="J57" s="91"/>
      <c r="K57" s="91"/>
      <c r="L57" s="92">
        <f>SUM(I54:I56)</f>
        <v>386180</v>
      </c>
      <c r="M57" s="194"/>
      <c r="N57" s="176"/>
    </row>
    <row r="58" spans="1:14" s="12" customFormat="1" ht="33.75">
      <c r="A58" s="45">
        <v>16</v>
      </c>
      <c r="B58" s="46">
        <v>31</v>
      </c>
      <c r="C58" s="43"/>
      <c r="D58" s="43"/>
      <c r="E58" s="52" t="s">
        <v>26</v>
      </c>
      <c r="F58" s="136" t="s">
        <v>350</v>
      </c>
      <c r="G58" s="159" t="s">
        <v>123</v>
      </c>
      <c r="H58" s="136" t="s">
        <v>124</v>
      </c>
      <c r="I58" s="91">
        <v>100800</v>
      </c>
      <c r="J58" s="91">
        <v>0</v>
      </c>
      <c r="K58" s="91">
        <v>0</v>
      </c>
      <c r="L58" s="92"/>
      <c r="M58" s="211" t="s">
        <v>347</v>
      </c>
      <c r="N58" s="176">
        <v>70</v>
      </c>
    </row>
    <row r="59" spans="1:14" s="12" customFormat="1" ht="33.75">
      <c r="A59" s="45"/>
      <c r="B59" s="46"/>
      <c r="C59" s="43">
        <v>16</v>
      </c>
      <c r="D59" s="43">
        <v>1</v>
      </c>
      <c r="E59" s="47"/>
      <c r="F59" s="47" t="s">
        <v>351</v>
      </c>
      <c r="G59" s="159"/>
      <c r="H59" s="136"/>
      <c r="I59" s="91"/>
      <c r="J59" s="91"/>
      <c r="K59" s="91"/>
      <c r="L59" s="92">
        <f>SUM(I58)</f>
        <v>100800</v>
      </c>
      <c r="M59" s="194"/>
      <c r="N59" s="176"/>
    </row>
    <row r="60" spans="1:14" s="12" customFormat="1" ht="48" customHeight="1">
      <c r="A60" s="45">
        <v>17</v>
      </c>
      <c r="B60" s="46">
        <v>32</v>
      </c>
      <c r="C60" s="43"/>
      <c r="D60" s="43"/>
      <c r="E60" s="47" t="s">
        <v>26</v>
      </c>
      <c r="F60" s="136" t="s">
        <v>139</v>
      </c>
      <c r="G60" s="159" t="s">
        <v>44</v>
      </c>
      <c r="H60" s="136" t="s">
        <v>328</v>
      </c>
      <c r="I60" s="91">
        <v>1698000</v>
      </c>
      <c r="J60" s="91">
        <v>93500</v>
      </c>
      <c r="K60" s="91">
        <v>0</v>
      </c>
      <c r="L60" s="92"/>
      <c r="M60" s="211" t="s">
        <v>347</v>
      </c>
      <c r="N60" s="176">
        <v>70</v>
      </c>
    </row>
    <row r="61" spans="1:14" s="12" customFormat="1" ht="37.5" customHeight="1">
      <c r="A61" s="45">
        <v>17</v>
      </c>
      <c r="B61" s="46">
        <v>33</v>
      </c>
      <c r="C61" s="43"/>
      <c r="D61" s="43"/>
      <c r="E61" s="47" t="s">
        <v>26</v>
      </c>
      <c r="F61" s="136" t="s">
        <v>139</v>
      </c>
      <c r="G61" s="159" t="s">
        <v>44</v>
      </c>
      <c r="H61" s="136" t="s">
        <v>279</v>
      </c>
      <c r="I61" s="91">
        <v>3225600</v>
      </c>
      <c r="J61" s="91">
        <v>100000</v>
      </c>
      <c r="K61" s="91">
        <v>0</v>
      </c>
      <c r="L61" s="92"/>
      <c r="M61" s="211" t="s">
        <v>347</v>
      </c>
      <c r="N61" s="176">
        <v>70</v>
      </c>
    </row>
    <row r="62" spans="1:14" s="12" customFormat="1" ht="22.5">
      <c r="A62" s="45">
        <v>17</v>
      </c>
      <c r="B62" s="46">
        <v>34</v>
      </c>
      <c r="C62" s="43"/>
      <c r="D62" s="43"/>
      <c r="E62" s="47" t="s">
        <v>25</v>
      </c>
      <c r="F62" s="136" t="s">
        <v>139</v>
      </c>
      <c r="G62" s="159" t="s">
        <v>44</v>
      </c>
      <c r="H62" s="136" t="s">
        <v>45</v>
      </c>
      <c r="I62" s="91">
        <v>8440759</v>
      </c>
      <c r="J62" s="91">
        <v>1807750</v>
      </c>
      <c r="K62" s="91">
        <v>0</v>
      </c>
      <c r="L62" s="92"/>
      <c r="M62" s="211" t="s">
        <v>347</v>
      </c>
      <c r="N62" s="176">
        <v>90</v>
      </c>
    </row>
    <row r="63" spans="1:14" s="12" customFormat="1" ht="22.5">
      <c r="A63" s="45">
        <v>17</v>
      </c>
      <c r="B63" s="46">
        <v>35</v>
      </c>
      <c r="C63" s="43"/>
      <c r="D63" s="43"/>
      <c r="E63" s="47" t="s">
        <v>25</v>
      </c>
      <c r="F63" s="136" t="s">
        <v>139</v>
      </c>
      <c r="G63" s="159" t="s">
        <v>44</v>
      </c>
      <c r="H63" s="136" t="s">
        <v>46</v>
      </c>
      <c r="I63" s="91">
        <v>928300</v>
      </c>
      <c r="J63" s="91">
        <v>450000</v>
      </c>
      <c r="K63" s="91">
        <v>0</v>
      </c>
      <c r="L63" s="92"/>
      <c r="M63" s="211" t="s">
        <v>347</v>
      </c>
      <c r="N63" s="176">
        <v>100</v>
      </c>
    </row>
    <row r="64" spans="1:14" s="12" customFormat="1" ht="33.75">
      <c r="A64" s="45">
        <v>17</v>
      </c>
      <c r="B64" s="46">
        <v>36</v>
      </c>
      <c r="C64" s="43"/>
      <c r="D64" s="43"/>
      <c r="E64" s="47" t="s">
        <v>25</v>
      </c>
      <c r="F64" s="136" t="s">
        <v>139</v>
      </c>
      <c r="G64" s="159" t="s">
        <v>44</v>
      </c>
      <c r="H64" s="136" t="s">
        <v>47</v>
      </c>
      <c r="I64" s="91">
        <v>2862312</v>
      </c>
      <c r="J64" s="91">
        <v>140000</v>
      </c>
      <c r="K64" s="91">
        <v>0</v>
      </c>
      <c r="L64" s="92"/>
      <c r="M64" s="211" t="s">
        <v>347</v>
      </c>
      <c r="N64" s="176">
        <v>100</v>
      </c>
    </row>
    <row r="65" spans="1:14" s="12" customFormat="1" ht="22.5">
      <c r="A65" s="45">
        <v>17</v>
      </c>
      <c r="B65" s="46">
        <v>37</v>
      </c>
      <c r="C65" s="43"/>
      <c r="D65" s="43"/>
      <c r="E65" s="47" t="s">
        <v>25</v>
      </c>
      <c r="F65" s="136" t="s">
        <v>139</v>
      </c>
      <c r="G65" s="159" t="s">
        <v>44</v>
      </c>
      <c r="H65" s="136" t="s">
        <v>48</v>
      </c>
      <c r="I65" s="91">
        <v>3774710</v>
      </c>
      <c r="J65" s="91">
        <v>451500</v>
      </c>
      <c r="K65" s="91">
        <v>0</v>
      </c>
      <c r="L65" s="92"/>
      <c r="M65" s="211" t="s">
        <v>347</v>
      </c>
      <c r="N65" s="176">
        <v>90</v>
      </c>
    </row>
    <row r="66" spans="1:14" s="12" customFormat="1" ht="22.5">
      <c r="A66" s="45">
        <v>17</v>
      </c>
      <c r="B66" s="46">
        <v>38</v>
      </c>
      <c r="C66" s="43"/>
      <c r="D66" s="43"/>
      <c r="E66" s="47" t="s">
        <v>25</v>
      </c>
      <c r="F66" s="136" t="s">
        <v>139</v>
      </c>
      <c r="G66" s="159" t="s">
        <v>44</v>
      </c>
      <c r="H66" s="136" t="s">
        <v>49</v>
      </c>
      <c r="I66" s="91">
        <v>659890</v>
      </c>
      <c r="J66" s="91">
        <v>107400</v>
      </c>
      <c r="K66" s="91">
        <v>0</v>
      </c>
      <c r="L66" s="92"/>
      <c r="M66" s="211" t="s">
        <v>347</v>
      </c>
      <c r="N66" s="176">
        <v>70</v>
      </c>
    </row>
    <row r="67" spans="1:14" s="12" customFormat="1" ht="22.5">
      <c r="A67" s="45">
        <v>17</v>
      </c>
      <c r="B67" s="46">
        <v>39</v>
      </c>
      <c r="C67" s="43"/>
      <c r="D67" s="43"/>
      <c r="E67" s="47" t="s">
        <v>25</v>
      </c>
      <c r="F67" s="136" t="s">
        <v>139</v>
      </c>
      <c r="G67" s="159" t="s">
        <v>44</v>
      </c>
      <c r="H67" s="136" t="s">
        <v>280</v>
      </c>
      <c r="I67" s="91">
        <v>5000000</v>
      </c>
      <c r="J67" s="91">
        <v>2800000</v>
      </c>
      <c r="K67" s="91">
        <v>0</v>
      </c>
      <c r="L67" s="92"/>
      <c r="M67" s="211" t="s">
        <v>347</v>
      </c>
      <c r="N67" s="176">
        <v>70</v>
      </c>
    </row>
    <row r="68" spans="1:14" s="12" customFormat="1" ht="22.5">
      <c r="A68" s="45"/>
      <c r="B68" s="46"/>
      <c r="C68" s="43">
        <v>17</v>
      </c>
      <c r="D68" s="43">
        <v>8</v>
      </c>
      <c r="E68" s="47"/>
      <c r="F68" s="47" t="s">
        <v>139</v>
      </c>
      <c r="G68" s="159"/>
      <c r="H68" s="136"/>
      <c r="I68" s="91"/>
      <c r="J68" s="91"/>
      <c r="K68" s="91"/>
      <c r="L68" s="92">
        <f>SUM(I60:I67)</f>
        <v>26589571</v>
      </c>
      <c r="M68" s="194"/>
      <c r="N68" s="176"/>
    </row>
    <row r="69" spans="1:14" s="17" customFormat="1" ht="22.5">
      <c r="A69" s="53">
        <v>18</v>
      </c>
      <c r="B69" s="54">
        <v>40</v>
      </c>
      <c r="C69" s="55"/>
      <c r="D69" s="55"/>
      <c r="E69" s="56" t="s">
        <v>26</v>
      </c>
      <c r="F69" s="137" t="s">
        <v>281</v>
      </c>
      <c r="G69" s="161" t="s">
        <v>128</v>
      </c>
      <c r="H69" s="137" t="s">
        <v>67</v>
      </c>
      <c r="I69" s="97">
        <v>187200</v>
      </c>
      <c r="J69" s="97">
        <v>0</v>
      </c>
      <c r="K69" s="97">
        <v>25830</v>
      </c>
      <c r="L69" s="98"/>
      <c r="M69" s="211" t="s">
        <v>347</v>
      </c>
      <c r="N69" s="175">
        <v>70</v>
      </c>
    </row>
    <row r="70" spans="1:14" s="17" customFormat="1" ht="22.5">
      <c r="A70" s="53">
        <v>18</v>
      </c>
      <c r="B70" s="54">
        <v>41</v>
      </c>
      <c r="C70" s="55"/>
      <c r="D70" s="55"/>
      <c r="E70" s="56" t="s">
        <v>24</v>
      </c>
      <c r="F70" s="137" t="s">
        <v>281</v>
      </c>
      <c r="G70" s="161" t="s">
        <v>128</v>
      </c>
      <c r="H70" s="137" t="s">
        <v>129</v>
      </c>
      <c r="I70" s="97">
        <v>40600</v>
      </c>
      <c r="J70" s="97">
        <v>0</v>
      </c>
      <c r="K70" s="97">
        <v>0</v>
      </c>
      <c r="L70" s="98"/>
      <c r="M70" s="211" t="s">
        <v>347</v>
      </c>
      <c r="N70" s="175">
        <v>70</v>
      </c>
    </row>
    <row r="71" spans="1:14" s="17" customFormat="1" ht="27.75" customHeight="1">
      <c r="A71" s="53">
        <v>18</v>
      </c>
      <c r="B71" s="54">
        <v>42</v>
      </c>
      <c r="C71" s="55"/>
      <c r="D71" s="55"/>
      <c r="E71" s="56" t="s">
        <v>25</v>
      </c>
      <c r="F71" s="137" t="s">
        <v>281</v>
      </c>
      <c r="G71" s="161" t="s">
        <v>128</v>
      </c>
      <c r="H71" s="137" t="s">
        <v>85</v>
      </c>
      <c r="I71" s="97">
        <v>58800</v>
      </c>
      <c r="J71" s="97">
        <v>0</v>
      </c>
      <c r="K71" s="97">
        <v>10080</v>
      </c>
      <c r="L71" s="98"/>
      <c r="M71" s="211" t="s">
        <v>347</v>
      </c>
      <c r="N71" s="175">
        <v>70</v>
      </c>
    </row>
    <row r="72" spans="1:14" s="17" customFormat="1" ht="27.75" customHeight="1">
      <c r="A72" s="53"/>
      <c r="B72" s="54"/>
      <c r="C72" s="55">
        <v>18</v>
      </c>
      <c r="D72" s="55">
        <v>3</v>
      </c>
      <c r="E72" s="56"/>
      <c r="F72" s="47" t="s">
        <v>281</v>
      </c>
      <c r="G72" s="161"/>
      <c r="H72" s="137"/>
      <c r="I72" s="97"/>
      <c r="J72" s="97"/>
      <c r="K72" s="97"/>
      <c r="L72" s="98">
        <f>SUM(I69:I71)</f>
        <v>286600</v>
      </c>
      <c r="M72" s="196"/>
      <c r="N72" s="175"/>
    </row>
    <row r="73" spans="1:14" s="16" customFormat="1" ht="22.5">
      <c r="A73" s="57">
        <v>19</v>
      </c>
      <c r="B73" s="58">
        <v>43</v>
      </c>
      <c r="C73" s="59"/>
      <c r="D73" s="59"/>
      <c r="E73" s="56" t="s">
        <v>30</v>
      </c>
      <c r="F73" s="136" t="s">
        <v>283</v>
      </c>
      <c r="G73" s="161" t="s">
        <v>179</v>
      </c>
      <c r="H73" s="137" t="s">
        <v>282</v>
      </c>
      <c r="I73" s="97">
        <v>215600</v>
      </c>
      <c r="J73" s="97"/>
      <c r="K73" s="97"/>
      <c r="L73" s="99"/>
      <c r="M73" s="211" t="s">
        <v>347</v>
      </c>
      <c r="N73" s="178">
        <v>70</v>
      </c>
    </row>
    <row r="74" spans="1:14" s="16" customFormat="1" ht="17.25" customHeight="1">
      <c r="A74" s="57">
        <v>19</v>
      </c>
      <c r="B74" s="58">
        <v>44</v>
      </c>
      <c r="C74" s="59"/>
      <c r="D74" s="59"/>
      <c r="E74" s="56" t="s">
        <v>24</v>
      </c>
      <c r="F74" s="136" t="s">
        <v>283</v>
      </c>
      <c r="G74" s="161" t="s">
        <v>179</v>
      </c>
      <c r="H74" s="137" t="s">
        <v>217</v>
      </c>
      <c r="I74" s="97">
        <v>297010</v>
      </c>
      <c r="J74" s="97"/>
      <c r="K74" s="97"/>
      <c r="L74" s="99"/>
      <c r="M74" s="211" t="s">
        <v>347</v>
      </c>
      <c r="N74" s="178">
        <v>70</v>
      </c>
    </row>
    <row r="75" spans="1:14" s="16" customFormat="1" ht="12">
      <c r="A75" s="57"/>
      <c r="B75" s="58"/>
      <c r="C75" s="59">
        <v>19</v>
      </c>
      <c r="D75" s="59">
        <v>2</v>
      </c>
      <c r="E75" s="56"/>
      <c r="F75" s="47" t="s">
        <v>283</v>
      </c>
      <c r="G75" s="161"/>
      <c r="H75" s="137"/>
      <c r="I75" s="97"/>
      <c r="J75" s="97"/>
      <c r="K75" s="97"/>
      <c r="L75" s="99">
        <f>SUM(I73:I74)</f>
        <v>512610</v>
      </c>
      <c r="M75" s="197"/>
      <c r="N75" s="178"/>
    </row>
    <row r="76" spans="1:14" s="16" customFormat="1" ht="33.75">
      <c r="A76" s="57">
        <v>20</v>
      </c>
      <c r="B76" s="58">
        <v>45</v>
      </c>
      <c r="C76" s="59"/>
      <c r="D76" s="59"/>
      <c r="E76" s="56" t="s">
        <v>24</v>
      </c>
      <c r="F76" s="136" t="s">
        <v>285</v>
      </c>
      <c r="G76" s="161" t="s">
        <v>54</v>
      </c>
      <c r="H76" s="137" t="s">
        <v>284</v>
      </c>
      <c r="I76" s="97">
        <v>70000</v>
      </c>
      <c r="J76" s="97"/>
      <c r="K76" s="97"/>
      <c r="L76" s="99"/>
      <c r="M76" s="211" t="s">
        <v>347</v>
      </c>
      <c r="N76" s="178">
        <v>70</v>
      </c>
    </row>
    <row r="77" spans="1:14" s="12" customFormat="1" ht="47.25" customHeight="1">
      <c r="A77" s="45"/>
      <c r="B77" s="46"/>
      <c r="C77" s="43">
        <v>20</v>
      </c>
      <c r="D77" s="43">
        <v>1</v>
      </c>
      <c r="E77" s="47"/>
      <c r="F77" s="47" t="s">
        <v>130</v>
      </c>
      <c r="G77" s="159"/>
      <c r="H77" s="136"/>
      <c r="I77" s="91"/>
      <c r="J77" s="91"/>
      <c r="K77" s="91"/>
      <c r="L77" s="92">
        <f>SUM(I76)</f>
        <v>70000</v>
      </c>
      <c r="M77" s="194"/>
      <c r="N77" s="176"/>
    </row>
    <row r="78" spans="1:14" s="12" customFormat="1" ht="22.5">
      <c r="A78" s="45">
        <v>21</v>
      </c>
      <c r="B78" s="46">
        <v>46</v>
      </c>
      <c r="C78" s="43"/>
      <c r="D78" s="43"/>
      <c r="E78" s="47" t="s">
        <v>26</v>
      </c>
      <c r="F78" s="136" t="s">
        <v>286</v>
      </c>
      <c r="G78" s="159" t="s">
        <v>56</v>
      </c>
      <c r="H78" s="136" t="s">
        <v>165</v>
      </c>
      <c r="I78" s="91">
        <v>300000</v>
      </c>
      <c r="J78" s="91">
        <v>0</v>
      </c>
      <c r="K78" s="91">
        <v>0</v>
      </c>
      <c r="L78" s="92"/>
      <c r="M78" s="211" t="s">
        <v>347</v>
      </c>
      <c r="N78" s="176">
        <v>70</v>
      </c>
    </row>
    <row r="79" spans="1:14" s="12" customFormat="1" ht="22.5">
      <c r="A79" s="45">
        <v>21</v>
      </c>
      <c r="B79" s="46">
        <v>47</v>
      </c>
      <c r="C79" s="43"/>
      <c r="D79" s="43"/>
      <c r="E79" s="47" t="s">
        <v>24</v>
      </c>
      <c r="F79" s="136" t="s">
        <v>286</v>
      </c>
      <c r="G79" s="159" t="s">
        <v>56</v>
      </c>
      <c r="H79" s="136" t="s">
        <v>214</v>
      </c>
      <c r="I79" s="91">
        <v>100000</v>
      </c>
      <c r="J79" s="91">
        <v>0</v>
      </c>
      <c r="K79" s="91">
        <v>0</v>
      </c>
      <c r="L79" s="92"/>
      <c r="M79" s="211" t="s">
        <v>347</v>
      </c>
      <c r="N79" s="176">
        <v>70</v>
      </c>
    </row>
    <row r="80" spans="1:14" s="12" customFormat="1" ht="12">
      <c r="A80" s="45"/>
      <c r="B80" s="46"/>
      <c r="C80" s="43">
        <v>21</v>
      </c>
      <c r="D80" s="43">
        <v>2</v>
      </c>
      <c r="E80" s="47"/>
      <c r="F80" s="47" t="s">
        <v>286</v>
      </c>
      <c r="G80" s="159"/>
      <c r="H80" s="136"/>
      <c r="I80" s="91"/>
      <c r="J80" s="91"/>
      <c r="K80" s="91"/>
      <c r="L80" s="92">
        <f>SUM(I78:I79)</f>
        <v>400000</v>
      </c>
      <c r="M80" s="194"/>
      <c r="N80" s="176"/>
    </row>
    <row r="81" spans="1:14" s="12" customFormat="1" ht="48.75" customHeight="1">
      <c r="A81" s="45">
        <v>22</v>
      </c>
      <c r="B81" s="46">
        <v>48</v>
      </c>
      <c r="C81" s="43"/>
      <c r="D81" s="43"/>
      <c r="E81" s="47" t="s">
        <v>24</v>
      </c>
      <c r="F81" s="136" t="s">
        <v>287</v>
      </c>
      <c r="G81" s="159" t="s">
        <v>212</v>
      </c>
      <c r="H81" s="136" t="s">
        <v>213</v>
      </c>
      <c r="I81" s="91">
        <v>41524</v>
      </c>
      <c r="J81" s="91"/>
      <c r="K81" s="91"/>
      <c r="L81" s="92"/>
      <c r="M81" s="211" t="s">
        <v>347</v>
      </c>
      <c r="N81" s="176">
        <v>70</v>
      </c>
    </row>
    <row r="82" spans="1:14" s="12" customFormat="1" ht="22.5">
      <c r="A82" s="45"/>
      <c r="B82" s="46"/>
      <c r="C82" s="43">
        <v>22</v>
      </c>
      <c r="D82" s="43">
        <v>1</v>
      </c>
      <c r="E82" s="47"/>
      <c r="F82" s="47" t="s">
        <v>287</v>
      </c>
      <c r="G82" s="159"/>
      <c r="H82" s="136"/>
      <c r="I82" s="91"/>
      <c r="J82" s="91"/>
      <c r="K82" s="91"/>
      <c r="L82" s="92">
        <f>SUM(I81)</f>
        <v>41524</v>
      </c>
      <c r="M82" s="194"/>
      <c r="N82" s="176"/>
    </row>
    <row r="83" spans="1:14" s="12" customFormat="1" ht="22.5">
      <c r="A83" s="45">
        <v>23</v>
      </c>
      <c r="B83" s="46">
        <v>49</v>
      </c>
      <c r="C83" s="43"/>
      <c r="D83" s="43"/>
      <c r="E83" s="47" t="s">
        <v>24</v>
      </c>
      <c r="F83" s="136" t="s">
        <v>288</v>
      </c>
      <c r="G83" s="159" t="s">
        <v>224</v>
      </c>
      <c r="H83" s="136" t="s">
        <v>225</v>
      </c>
      <c r="I83" s="91">
        <v>222250</v>
      </c>
      <c r="J83" s="91"/>
      <c r="K83" s="91"/>
      <c r="L83" s="92"/>
      <c r="M83" s="211" t="s">
        <v>347</v>
      </c>
      <c r="N83" s="176">
        <v>70</v>
      </c>
    </row>
    <row r="84" spans="1:14" s="12" customFormat="1" ht="22.5">
      <c r="A84" s="45"/>
      <c r="B84" s="46"/>
      <c r="C84" s="43">
        <v>23</v>
      </c>
      <c r="D84" s="43">
        <v>1</v>
      </c>
      <c r="E84" s="47"/>
      <c r="F84" s="47" t="s">
        <v>288</v>
      </c>
      <c r="G84" s="159"/>
      <c r="H84" s="136"/>
      <c r="I84" s="91"/>
      <c r="J84" s="91"/>
      <c r="K84" s="91"/>
      <c r="L84" s="92">
        <f>SUM(I83)</f>
        <v>222250</v>
      </c>
      <c r="M84" s="194"/>
      <c r="N84" s="176"/>
    </row>
    <row r="85" spans="1:14" s="12" customFormat="1" ht="33.75">
      <c r="A85" s="45">
        <v>24</v>
      </c>
      <c r="B85" s="46">
        <v>50</v>
      </c>
      <c r="C85" s="43"/>
      <c r="D85" s="43"/>
      <c r="E85" s="47" t="s">
        <v>26</v>
      </c>
      <c r="F85" s="136" t="s">
        <v>203</v>
      </c>
      <c r="G85" s="159" t="s">
        <v>60</v>
      </c>
      <c r="H85" s="136" t="s">
        <v>289</v>
      </c>
      <c r="I85" s="91">
        <v>584000</v>
      </c>
      <c r="J85" s="91">
        <v>0</v>
      </c>
      <c r="K85" s="91">
        <v>22000</v>
      </c>
      <c r="L85" s="92"/>
      <c r="M85" s="192" t="s">
        <v>346</v>
      </c>
      <c r="N85" s="176">
        <v>70</v>
      </c>
    </row>
    <row r="86" spans="1:14" s="12" customFormat="1" ht="39.75" customHeight="1">
      <c r="A86" s="45">
        <v>24</v>
      </c>
      <c r="B86" s="46">
        <v>51</v>
      </c>
      <c r="C86" s="43"/>
      <c r="D86" s="43"/>
      <c r="E86" s="47" t="s">
        <v>25</v>
      </c>
      <c r="F86" s="136" t="s">
        <v>203</v>
      </c>
      <c r="G86" s="159" t="s">
        <v>60</v>
      </c>
      <c r="H86" s="136" t="s">
        <v>61</v>
      </c>
      <c r="I86" s="91">
        <v>623700</v>
      </c>
      <c r="J86" s="91">
        <v>193203</v>
      </c>
      <c r="K86" s="91">
        <v>254600</v>
      </c>
      <c r="L86" s="92"/>
      <c r="M86" s="192" t="s">
        <v>346</v>
      </c>
      <c r="N86" s="176">
        <v>70</v>
      </c>
    </row>
    <row r="87" spans="1:14" s="12" customFormat="1" ht="22.5">
      <c r="A87" s="45"/>
      <c r="B87" s="46"/>
      <c r="C87" s="43">
        <v>24</v>
      </c>
      <c r="D87" s="43">
        <v>2</v>
      </c>
      <c r="E87" s="47"/>
      <c r="F87" s="47" t="s">
        <v>203</v>
      </c>
      <c r="G87" s="159"/>
      <c r="H87" s="136"/>
      <c r="I87" s="91"/>
      <c r="J87" s="91"/>
      <c r="K87" s="91"/>
      <c r="L87" s="92">
        <f>SUM(I85:I86)</f>
        <v>1207700</v>
      </c>
      <c r="M87" s="194"/>
      <c r="N87" s="176"/>
    </row>
    <row r="88" spans="1:14" s="15" customFormat="1" ht="12">
      <c r="A88" s="49">
        <v>25</v>
      </c>
      <c r="B88" s="50">
        <v>52</v>
      </c>
      <c r="C88" s="51"/>
      <c r="D88" s="51"/>
      <c r="E88" s="52" t="s">
        <v>26</v>
      </c>
      <c r="F88" s="136" t="s">
        <v>181</v>
      </c>
      <c r="G88" s="160" t="s">
        <v>62</v>
      </c>
      <c r="H88" s="136" t="s">
        <v>63</v>
      </c>
      <c r="I88" s="95">
        <v>80000</v>
      </c>
      <c r="J88" s="95">
        <v>0</v>
      </c>
      <c r="K88" s="95">
        <v>0</v>
      </c>
      <c r="L88" s="96"/>
      <c r="M88" s="211" t="s">
        <v>347</v>
      </c>
      <c r="N88" s="177">
        <v>70</v>
      </c>
    </row>
    <row r="89" spans="1:14" s="15" customFormat="1" ht="22.5">
      <c r="A89" s="49"/>
      <c r="B89" s="50"/>
      <c r="C89" s="51">
        <v>25</v>
      </c>
      <c r="D89" s="51">
        <v>1</v>
      </c>
      <c r="E89" s="52"/>
      <c r="F89" s="47" t="s">
        <v>181</v>
      </c>
      <c r="G89" s="160"/>
      <c r="H89" s="136"/>
      <c r="I89" s="95"/>
      <c r="J89" s="95"/>
      <c r="K89" s="95"/>
      <c r="L89" s="96">
        <f>SUM(I88)</f>
        <v>80000</v>
      </c>
      <c r="M89" s="195"/>
      <c r="N89" s="177"/>
    </row>
    <row r="90" spans="1:14" s="15" customFormat="1" ht="33.75">
      <c r="A90" s="49">
        <v>26</v>
      </c>
      <c r="B90" s="50">
        <v>53</v>
      </c>
      <c r="C90" s="51"/>
      <c r="D90" s="51"/>
      <c r="E90" s="52" t="s">
        <v>26</v>
      </c>
      <c r="F90" s="136" t="s">
        <v>252</v>
      </c>
      <c r="G90" s="160" t="s">
        <v>250</v>
      </c>
      <c r="H90" s="136" t="s">
        <v>251</v>
      </c>
      <c r="I90" s="95">
        <v>108000</v>
      </c>
      <c r="J90" s="95"/>
      <c r="K90" s="95"/>
      <c r="L90" s="96"/>
      <c r="M90" s="211" t="s">
        <v>347</v>
      </c>
      <c r="N90" s="177">
        <v>70</v>
      </c>
    </row>
    <row r="91" spans="1:14" s="15" customFormat="1" ht="42" customHeight="1">
      <c r="A91" s="49">
        <v>26</v>
      </c>
      <c r="B91" s="50">
        <v>54</v>
      </c>
      <c r="C91" s="51"/>
      <c r="D91" s="51"/>
      <c r="E91" s="52" t="s">
        <v>25</v>
      </c>
      <c r="F91" s="136" t="s">
        <v>252</v>
      </c>
      <c r="G91" s="160" t="s">
        <v>250</v>
      </c>
      <c r="H91" s="136" t="s">
        <v>253</v>
      </c>
      <c r="I91" s="95">
        <v>350000</v>
      </c>
      <c r="J91" s="95"/>
      <c r="K91" s="95"/>
      <c r="L91" s="96"/>
      <c r="M91" s="211" t="s">
        <v>347</v>
      </c>
      <c r="N91" s="177">
        <v>70</v>
      </c>
    </row>
    <row r="92" spans="1:14" s="15" customFormat="1" ht="22.5">
      <c r="A92" s="49"/>
      <c r="B92" s="50"/>
      <c r="C92" s="51">
        <v>26</v>
      </c>
      <c r="D92" s="51">
        <v>2</v>
      </c>
      <c r="E92" s="52"/>
      <c r="F92" s="47" t="s">
        <v>252</v>
      </c>
      <c r="G92" s="160"/>
      <c r="H92" s="136"/>
      <c r="I92" s="95"/>
      <c r="J92" s="95"/>
      <c r="K92" s="95"/>
      <c r="L92" s="96">
        <f>SUM(I90:I91)</f>
        <v>458000</v>
      </c>
      <c r="M92" s="195"/>
      <c r="N92" s="177"/>
    </row>
    <row r="93" spans="1:14" s="12" customFormat="1" ht="12">
      <c r="A93" s="45">
        <v>27</v>
      </c>
      <c r="B93" s="46">
        <v>55</v>
      </c>
      <c r="C93" s="43"/>
      <c r="D93" s="43"/>
      <c r="E93" s="47" t="s">
        <v>25</v>
      </c>
      <c r="F93" s="136" t="s">
        <v>332</v>
      </c>
      <c r="G93" s="159" t="s">
        <v>64</v>
      </c>
      <c r="H93" s="136" t="s">
        <v>65</v>
      </c>
      <c r="I93" s="91">
        <v>1182800</v>
      </c>
      <c r="J93" s="91">
        <v>712800</v>
      </c>
      <c r="K93" s="91">
        <v>0</v>
      </c>
      <c r="L93" s="92"/>
      <c r="M93" s="211" t="s">
        <v>347</v>
      </c>
      <c r="N93" s="176">
        <v>70</v>
      </c>
    </row>
    <row r="94" spans="1:14" s="12" customFormat="1" ht="12">
      <c r="A94" s="45"/>
      <c r="B94" s="46"/>
      <c r="C94" s="43">
        <v>27</v>
      </c>
      <c r="D94" s="43">
        <v>1</v>
      </c>
      <c r="E94" s="47"/>
      <c r="F94" s="47" t="s">
        <v>331</v>
      </c>
      <c r="G94" s="159"/>
      <c r="H94" s="136"/>
      <c r="I94" s="91"/>
      <c r="J94" s="91"/>
      <c r="K94" s="91"/>
      <c r="L94" s="92">
        <f>SUM(I93)</f>
        <v>1182800</v>
      </c>
      <c r="M94" s="194"/>
      <c r="N94" s="176"/>
    </row>
    <row r="95" spans="1:14" s="15" customFormat="1" ht="22.5">
      <c r="A95" s="49">
        <v>28</v>
      </c>
      <c r="B95" s="50">
        <v>56</v>
      </c>
      <c r="C95" s="51"/>
      <c r="D95" s="51"/>
      <c r="E95" s="52" t="s">
        <v>26</v>
      </c>
      <c r="F95" s="136" t="s">
        <v>185</v>
      </c>
      <c r="G95" s="160" t="s">
        <v>125</v>
      </c>
      <c r="H95" s="136" t="s">
        <v>142</v>
      </c>
      <c r="I95" s="95">
        <v>340000</v>
      </c>
      <c r="J95" s="95">
        <v>0</v>
      </c>
      <c r="K95" s="95">
        <v>96000</v>
      </c>
      <c r="L95" s="96"/>
      <c r="M95" s="211" t="s">
        <v>347</v>
      </c>
      <c r="N95" s="177">
        <v>100</v>
      </c>
    </row>
    <row r="96" spans="1:14" s="15" customFormat="1" ht="22.5">
      <c r="A96" s="49"/>
      <c r="B96" s="50"/>
      <c r="C96" s="51">
        <v>28</v>
      </c>
      <c r="D96" s="51">
        <v>1</v>
      </c>
      <c r="E96" s="52"/>
      <c r="F96" s="47" t="s">
        <v>152</v>
      </c>
      <c r="G96" s="160"/>
      <c r="H96" s="136"/>
      <c r="I96" s="95"/>
      <c r="J96" s="95"/>
      <c r="K96" s="95"/>
      <c r="L96" s="96">
        <f>SUM(I95)</f>
        <v>340000</v>
      </c>
      <c r="M96" s="195"/>
      <c r="N96" s="177"/>
    </row>
    <row r="97" spans="1:14" s="15" customFormat="1" ht="22.5">
      <c r="A97" s="49">
        <v>29</v>
      </c>
      <c r="B97" s="50">
        <v>57</v>
      </c>
      <c r="C97" s="51"/>
      <c r="D97" s="51"/>
      <c r="E97" s="52" t="s">
        <v>26</v>
      </c>
      <c r="F97" s="136" t="s">
        <v>242</v>
      </c>
      <c r="G97" s="160" t="s">
        <v>243</v>
      </c>
      <c r="H97" s="136" t="s">
        <v>333</v>
      </c>
      <c r="I97" s="95">
        <v>45000</v>
      </c>
      <c r="J97" s="95"/>
      <c r="K97" s="95"/>
      <c r="L97" s="96"/>
      <c r="M97" s="211" t="s">
        <v>347</v>
      </c>
      <c r="N97" s="177">
        <v>70</v>
      </c>
    </row>
    <row r="98" spans="1:14" s="15" customFormat="1" ht="22.5">
      <c r="A98" s="49">
        <v>29</v>
      </c>
      <c r="B98" s="50">
        <v>58</v>
      </c>
      <c r="C98" s="51"/>
      <c r="D98" s="51"/>
      <c r="E98" s="52" t="s">
        <v>24</v>
      </c>
      <c r="F98" s="136" t="s">
        <v>242</v>
      </c>
      <c r="G98" s="160" t="s">
        <v>243</v>
      </c>
      <c r="H98" s="136" t="s">
        <v>245</v>
      </c>
      <c r="I98" s="95">
        <v>80000</v>
      </c>
      <c r="J98" s="95"/>
      <c r="K98" s="95"/>
      <c r="L98" s="96"/>
      <c r="M98" s="211" t="s">
        <v>347</v>
      </c>
      <c r="N98" s="177">
        <v>70</v>
      </c>
    </row>
    <row r="99" spans="1:14" s="15" customFormat="1" ht="22.5">
      <c r="A99" s="49">
        <v>29</v>
      </c>
      <c r="B99" s="50">
        <v>59</v>
      </c>
      <c r="C99" s="51"/>
      <c r="D99" s="51"/>
      <c r="E99" s="52" t="s">
        <v>25</v>
      </c>
      <c r="F99" s="136" t="s">
        <v>242</v>
      </c>
      <c r="G99" s="160" t="s">
        <v>243</v>
      </c>
      <c r="H99" s="136" t="s">
        <v>254</v>
      </c>
      <c r="I99" s="95">
        <v>96000</v>
      </c>
      <c r="J99" s="95"/>
      <c r="K99" s="95"/>
      <c r="L99" s="96"/>
      <c r="M99" s="211" t="s">
        <v>347</v>
      </c>
      <c r="N99" s="177">
        <v>70</v>
      </c>
    </row>
    <row r="100" spans="1:14" s="15" customFormat="1" ht="22.5">
      <c r="A100" s="49"/>
      <c r="B100" s="50"/>
      <c r="C100" s="51">
        <v>29</v>
      </c>
      <c r="D100" s="51">
        <v>3</v>
      </c>
      <c r="E100" s="52"/>
      <c r="F100" s="47" t="s">
        <v>242</v>
      </c>
      <c r="G100" s="160"/>
      <c r="H100" s="136"/>
      <c r="I100" s="95"/>
      <c r="J100" s="95"/>
      <c r="K100" s="95"/>
      <c r="L100" s="96">
        <f>SUM(I97:I99)</f>
        <v>221000</v>
      </c>
      <c r="M100" s="195"/>
      <c r="N100" s="177"/>
    </row>
    <row r="101" spans="1:14" s="15" customFormat="1" ht="33.75">
      <c r="A101" s="45">
        <v>30</v>
      </c>
      <c r="B101" s="50">
        <v>60</v>
      </c>
      <c r="C101" s="51"/>
      <c r="D101" s="51"/>
      <c r="E101" s="52" t="s">
        <v>26</v>
      </c>
      <c r="F101" s="136" t="s">
        <v>143</v>
      </c>
      <c r="G101" s="160" t="s">
        <v>66</v>
      </c>
      <c r="H101" s="136" t="s">
        <v>67</v>
      </c>
      <c r="I101" s="95">
        <v>235418</v>
      </c>
      <c r="J101" s="95">
        <v>0</v>
      </c>
      <c r="K101" s="95">
        <v>19215</v>
      </c>
      <c r="L101" s="96"/>
      <c r="M101" s="192" t="s">
        <v>346</v>
      </c>
      <c r="N101" s="177">
        <v>70</v>
      </c>
    </row>
    <row r="102" spans="1:14" s="15" customFormat="1" ht="33.75">
      <c r="A102" s="45"/>
      <c r="B102" s="50"/>
      <c r="C102" s="51">
        <v>30</v>
      </c>
      <c r="D102" s="51">
        <v>1</v>
      </c>
      <c r="E102" s="52"/>
      <c r="F102" s="47" t="s">
        <v>143</v>
      </c>
      <c r="G102" s="160"/>
      <c r="H102" s="136"/>
      <c r="I102" s="95" t="s">
        <v>144</v>
      </c>
      <c r="J102" s="95"/>
      <c r="K102" s="95"/>
      <c r="L102" s="96">
        <f>SUM(I101)</f>
        <v>235418</v>
      </c>
      <c r="M102" s="195"/>
      <c r="N102" s="177"/>
    </row>
    <row r="103" spans="1:14" s="15" customFormat="1" ht="22.5">
      <c r="A103" s="45">
        <v>31</v>
      </c>
      <c r="B103" s="50">
        <v>61</v>
      </c>
      <c r="C103" s="51"/>
      <c r="D103" s="51"/>
      <c r="E103" s="52" t="s">
        <v>24</v>
      </c>
      <c r="F103" s="136" t="s">
        <v>291</v>
      </c>
      <c r="G103" s="160" t="s">
        <v>145</v>
      </c>
      <c r="H103" s="136" t="s">
        <v>290</v>
      </c>
      <c r="I103" s="95">
        <v>200000</v>
      </c>
      <c r="J103" s="95">
        <v>0</v>
      </c>
      <c r="K103" s="95">
        <v>91000</v>
      </c>
      <c r="L103" s="96"/>
      <c r="M103" s="233" t="s">
        <v>347</v>
      </c>
      <c r="N103" s="177">
        <v>70</v>
      </c>
    </row>
    <row r="104" spans="1:14" s="15" customFormat="1" ht="22.5">
      <c r="A104" s="45"/>
      <c r="B104" s="50"/>
      <c r="C104" s="51">
        <v>31</v>
      </c>
      <c r="D104" s="51">
        <v>1</v>
      </c>
      <c r="E104" s="52"/>
      <c r="F104" s="47" t="s">
        <v>291</v>
      </c>
      <c r="G104" s="160"/>
      <c r="H104" s="136"/>
      <c r="I104" s="95"/>
      <c r="J104" s="95"/>
      <c r="K104" s="95"/>
      <c r="L104" s="96">
        <f>SUM(I103)</f>
        <v>200000</v>
      </c>
      <c r="M104" s="195"/>
      <c r="N104" s="177"/>
    </row>
    <row r="105" spans="1:14" s="15" customFormat="1" ht="12">
      <c r="A105" s="45">
        <v>32</v>
      </c>
      <c r="B105" s="50">
        <v>62</v>
      </c>
      <c r="C105" s="51"/>
      <c r="D105" s="51"/>
      <c r="E105" s="52"/>
      <c r="F105" s="136" t="s">
        <v>211</v>
      </c>
      <c r="G105" s="160" t="s">
        <v>150</v>
      </c>
      <c r="H105" s="136" t="s">
        <v>151</v>
      </c>
      <c r="I105" s="95">
        <v>42000</v>
      </c>
      <c r="J105" s="95"/>
      <c r="K105" s="95"/>
      <c r="L105" s="96"/>
      <c r="M105" s="192" t="s">
        <v>346</v>
      </c>
      <c r="N105" s="177">
        <v>70</v>
      </c>
    </row>
    <row r="106" spans="1:14" s="15" customFormat="1" ht="22.5">
      <c r="A106" s="45"/>
      <c r="B106" s="50"/>
      <c r="C106" s="51">
        <v>32</v>
      </c>
      <c r="D106" s="51">
        <v>1</v>
      </c>
      <c r="E106" s="52"/>
      <c r="F106" s="47" t="s">
        <v>211</v>
      </c>
      <c r="G106" s="160"/>
      <c r="H106" s="136"/>
      <c r="I106" s="95"/>
      <c r="J106" s="95"/>
      <c r="K106" s="95"/>
      <c r="L106" s="96">
        <f>SUM(I105)</f>
        <v>42000</v>
      </c>
      <c r="M106" s="195"/>
      <c r="N106" s="177"/>
    </row>
    <row r="107" spans="1:14" s="15" customFormat="1" ht="22.5">
      <c r="A107" s="45">
        <v>33</v>
      </c>
      <c r="B107" s="50">
        <v>63</v>
      </c>
      <c r="C107" s="51"/>
      <c r="D107" s="51"/>
      <c r="E107" s="52" t="s">
        <v>26</v>
      </c>
      <c r="F107" s="136" t="s">
        <v>292</v>
      </c>
      <c r="G107" s="160" t="s">
        <v>182</v>
      </c>
      <c r="H107" s="136" t="s">
        <v>192</v>
      </c>
      <c r="I107" s="95">
        <v>63000</v>
      </c>
      <c r="J107" s="95"/>
      <c r="K107" s="95"/>
      <c r="L107" s="96"/>
      <c r="M107" s="192" t="s">
        <v>346</v>
      </c>
      <c r="N107" s="177">
        <v>70</v>
      </c>
    </row>
    <row r="108" spans="1:14" s="15" customFormat="1" ht="22.5">
      <c r="A108" s="45">
        <v>33</v>
      </c>
      <c r="B108" s="50">
        <v>64</v>
      </c>
      <c r="C108" s="51"/>
      <c r="D108" s="51"/>
      <c r="E108" s="52" t="s">
        <v>31</v>
      </c>
      <c r="F108" s="136" t="s">
        <v>292</v>
      </c>
      <c r="G108" s="160" t="s">
        <v>182</v>
      </c>
      <c r="H108" s="136" t="s">
        <v>244</v>
      </c>
      <c r="I108" s="95">
        <v>134000</v>
      </c>
      <c r="J108" s="95"/>
      <c r="K108" s="95"/>
      <c r="L108" s="96"/>
      <c r="M108" s="192" t="s">
        <v>346</v>
      </c>
      <c r="N108" s="177">
        <v>70</v>
      </c>
    </row>
    <row r="109" spans="1:14" s="15" customFormat="1" ht="22.5">
      <c r="A109" s="45"/>
      <c r="B109" s="50"/>
      <c r="C109" s="51">
        <v>33</v>
      </c>
      <c r="D109" s="51">
        <v>2</v>
      </c>
      <c r="E109" s="52"/>
      <c r="F109" s="47" t="s">
        <v>292</v>
      </c>
      <c r="G109" s="160"/>
      <c r="H109" s="136"/>
      <c r="I109" s="95"/>
      <c r="J109" s="95"/>
      <c r="K109" s="95"/>
      <c r="L109" s="96">
        <f>SUM(I107:I108)</f>
        <v>197000</v>
      </c>
      <c r="M109" s="213"/>
      <c r="N109" s="177"/>
    </row>
    <row r="110" spans="1:14" s="15" customFormat="1" ht="22.5">
      <c r="A110" s="45">
        <v>34</v>
      </c>
      <c r="B110" s="50">
        <v>65</v>
      </c>
      <c r="C110" s="51"/>
      <c r="D110" s="51"/>
      <c r="E110" s="52" t="s">
        <v>30</v>
      </c>
      <c r="F110" s="136" t="s">
        <v>293</v>
      </c>
      <c r="G110" s="160" t="s">
        <v>261</v>
      </c>
      <c r="H110" s="136" t="s">
        <v>263</v>
      </c>
      <c r="I110" s="95">
        <v>220500</v>
      </c>
      <c r="J110" s="95"/>
      <c r="K110" s="95"/>
      <c r="L110" s="96"/>
      <c r="M110" s="192" t="s">
        <v>346</v>
      </c>
      <c r="N110" s="177">
        <v>70</v>
      </c>
    </row>
    <row r="111" spans="1:14" s="15" customFormat="1" ht="22.5">
      <c r="A111" s="45">
        <v>34</v>
      </c>
      <c r="B111" s="50">
        <v>66</v>
      </c>
      <c r="C111" s="51"/>
      <c r="D111" s="51"/>
      <c r="E111" s="52" t="s">
        <v>24</v>
      </c>
      <c r="F111" s="136" t="s">
        <v>293</v>
      </c>
      <c r="G111" s="160" t="s">
        <v>261</v>
      </c>
      <c r="H111" s="136" t="s">
        <v>262</v>
      </c>
      <c r="I111" s="95">
        <v>66500</v>
      </c>
      <c r="J111" s="95"/>
      <c r="K111" s="95"/>
      <c r="L111" s="96"/>
      <c r="M111" s="192" t="s">
        <v>346</v>
      </c>
      <c r="N111" s="177">
        <v>70</v>
      </c>
    </row>
    <row r="112" spans="1:14" s="15" customFormat="1" ht="22.5">
      <c r="A112" s="45"/>
      <c r="B112" s="50"/>
      <c r="C112" s="51">
        <v>34</v>
      </c>
      <c r="D112" s="51">
        <v>2</v>
      </c>
      <c r="E112" s="52"/>
      <c r="F112" s="47" t="s">
        <v>293</v>
      </c>
      <c r="G112" s="160"/>
      <c r="H112" s="136"/>
      <c r="I112" s="95"/>
      <c r="J112" s="95"/>
      <c r="K112" s="95"/>
      <c r="L112" s="96">
        <f>SUM(I110:I111)</f>
        <v>287000</v>
      </c>
      <c r="M112" s="195"/>
      <c r="N112" s="177"/>
    </row>
    <row r="113" spans="1:14" s="15" customFormat="1" ht="12">
      <c r="A113" s="49">
        <v>35</v>
      </c>
      <c r="B113" s="50">
        <v>67</v>
      </c>
      <c r="C113" s="51"/>
      <c r="D113" s="51"/>
      <c r="E113" s="52" t="s">
        <v>30</v>
      </c>
      <c r="F113" s="136" t="s">
        <v>294</v>
      </c>
      <c r="G113" s="160" t="s">
        <v>68</v>
      </c>
      <c r="H113" s="136" t="s">
        <v>226</v>
      </c>
      <c r="I113" s="95">
        <v>112700</v>
      </c>
      <c r="J113" s="95">
        <v>0</v>
      </c>
      <c r="K113" s="95">
        <v>5040</v>
      </c>
      <c r="L113" s="96"/>
      <c r="M113" s="211" t="s">
        <v>347</v>
      </c>
      <c r="N113" s="177">
        <v>70</v>
      </c>
    </row>
    <row r="114" spans="1:14" s="15" customFormat="1" ht="33.75">
      <c r="A114" s="49">
        <v>35</v>
      </c>
      <c r="B114" s="50">
        <v>68</v>
      </c>
      <c r="C114" s="51"/>
      <c r="D114" s="51"/>
      <c r="E114" s="52" t="s">
        <v>24</v>
      </c>
      <c r="F114" s="136" t="s">
        <v>294</v>
      </c>
      <c r="G114" s="160" t="s">
        <v>68</v>
      </c>
      <c r="H114" s="136" t="s">
        <v>295</v>
      </c>
      <c r="I114" s="95">
        <v>81480</v>
      </c>
      <c r="J114" s="95">
        <v>0</v>
      </c>
      <c r="K114" s="95">
        <v>5040</v>
      </c>
      <c r="L114" s="96"/>
      <c r="M114" s="211" t="s">
        <v>347</v>
      </c>
      <c r="N114" s="177">
        <v>70</v>
      </c>
    </row>
    <row r="115" spans="1:14" s="15" customFormat="1" ht="12">
      <c r="A115" s="49">
        <v>35</v>
      </c>
      <c r="B115" s="50">
        <v>69</v>
      </c>
      <c r="C115" s="51"/>
      <c r="D115" s="51"/>
      <c r="E115" s="52" t="s">
        <v>25</v>
      </c>
      <c r="F115" s="136" t="s">
        <v>294</v>
      </c>
      <c r="G115" s="160" t="s">
        <v>68</v>
      </c>
      <c r="H115" s="136" t="s">
        <v>160</v>
      </c>
      <c r="I115" s="95">
        <v>94290</v>
      </c>
      <c r="J115" s="95">
        <v>0</v>
      </c>
      <c r="K115" s="95">
        <v>44800</v>
      </c>
      <c r="L115" s="96"/>
      <c r="M115" s="211" t="s">
        <v>347</v>
      </c>
      <c r="N115" s="177">
        <v>70</v>
      </c>
    </row>
    <row r="116" spans="1:14" s="15" customFormat="1" ht="22.5">
      <c r="A116" s="49"/>
      <c r="B116" s="50"/>
      <c r="C116" s="51">
        <v>35</v>
      </c>
      <c r="D116" s="51">
        <v>3</v>
      </c>
      <c r="E116" s="52"/>
      <c r="F116" s="47" t="s">
        <v>294</v>
      </c>
      <c r="G116" s="160"/>
      <c r="H116" s="136"/>
      <c r="I116" s="95"/>
      <c r="J116" s="95"/>
      <c r="K116" s="95"/>
      <c r="L116" s="96">
        <f>SUM(I113:I115)</f>
        <v>288470</v>
      </c>
      <c r="M116" s="195"/>
      <c r="N116" s="177"/>
    </row>
    <row r="117" spans="1:14" s="15" customFormat="1" ht="33.75">
      <c r="A117" s="49">
        <v>36</v>
      </c>
      <c r="B117" s="50">
        <v>70</v>
      </c>
      <c r="C117" s="51"/>
      <c r="D117" s="51"/>
      <c r="E117" s="52" t="s">
        <v>30</v>
      </c>
      <c r="F117" s="136" t="s">
        <v>344</v>
      </c>
      <c r="G117" s="160" t="s">
        <v>256</v>
      </c>
      <c r="H117" s="136" t="s">
        <v>257</v>
      </c>
      <c r="I117" s="95">
        <v>43200</v>
      </c>
      <c r="J117" s="95"/>
      <c r="K117" s="95"/>
      <c r="L117" s="96"/>
      <c r="M117" s="192" t="s">
        <v>346</v>
      </c>
      <c r="N117" s="177">
        <v>70</v>
      </c>
    </row>
    <row r="118" spans="1:14" s="15" customFormat="1" ht="33.75">
      <c r="A118" s="49"/>
      <c r="B118" s="50"/>
      <c r="C118" s="51">
        <v>36</v>
      </c>
      <c r="D118" s="51">
        <v>1</v>
      </c>
      <c r="E118" s="52"/>
      <c r="F118" s="47" t="s">
        <v>345</v>
      </c>
      <c r="G118" s="160"/>
      <c r="H118" s="136"/>
      <c r="I118" s="95"/>
      <c r="J118" s="95"/>
      <c r="K118" s="95"/>
      <c r="L118" s="96">
        <f>SUM(I117)</f>
        <v>43200</v>
      </c>
      <c r="M118" s="195"/>
      <c r="N118" s="177"/>
    </row>
    <row r="119" spans="1:14" s="15" customFormat="1" ht="22.5">
      <c r="A119" s="45">
        <v>37</v>
      </c>
      <c r="B119" s="50">
        <v>71</v>
      </c>
      <c r="C119" s="51"/>
      <c r="D119" s="51"/>
      <c r="E119" s="52" t="s">
        <v>26</v>
      </c>
      <c r="F119" s="136" t="s">
        <v>146</v>
      </c>
      <c r="G119" s="160" t="s">
        <v>69</v>
      </c>
      <c r="H119" s="136" t="s">
        <v>196</v>
      </c>
      <c r="I119" s="95">
        <v>31500</v>
      </c>
      <c r="J119" s="95">
        <v>0</v>
      </c>
      <c r="K119" s="95">
        <v>0</v>
      </c>
      <c r="L119" s="96"/>
      <c r="M119" s="211" t="s">
        <v>347</v>
      </c>
      <c r="N119" s="177">
        <v>70</v>
      </c>
    </row>
    <row r="120" spans="1:14" s="15" customFormat="1" ht="22.5">
      <c r="A120" s="45"/>
      <c r="B120" s="50"/>
      <c r="C120" s="51">
        <v>37</v>
      </c>
      <c r="D120" s="51">
        <v>1</v>
      </c>
      <c r="E120" s="52"/>
      <c r="F120" s="47" t="s">
        <v>146</v>
      </c>
      <c r="G120" s="160"/>
      <c r="H120" s="136"/>
      <c r="I120" s="95"/>
      <c r="J120" s="95"/>
      <c r="K120" s="95"/>
      <c r="L120" s="96">
        <f>SUM(I119)</f>
        <v>31500</v>
      </c>
      <c r="M120" s="195"/>
      <c r="N120" s="177"/>
    </row>
    <row r="121" spans="1:14" s="12" customFormat="1" ht="22.5">
      <c r="A121" s="45">
        <v>38</v>
      </c>
      <c r="B121" s="46">
        <v>72</v>
      </c>
      <c r="C121" s="43"/>
      <c r="D121" s="43"/>
      <c r="E121" s="47" t="s">
        <v>26</v>
      </c>
      <c r="F121" s="136" t="s">
        <v>296</v>
      </c>
      <c r="G121" s="159" t="s">
        <v>70</v>
      </c>
      <c r="H121" s="136" t="s">
        <v>71</v>
      </c>
      <c r="I121" s="91">
        <v>588000</v>
      </c>
      <c r="J121" s="91">
        <v>0</v>
      </c>
      <c r="K121" s="91">
        <v>0</v>
      </c>
      <c r="L121" s="92"/>
      <c r="M121" s="211" t="s">
        <v>347</v>
      </c>
      <c r="N121" s="176">
        <v>70</v>
      </c>
    </row>
    <row r="122" spans="1:14" s="12" customFormat="1" ht="27" customHeight="1">
      <c r="A122" s="45">
        <v>38</v>
      </c>
      <c r="B122" s="46">
        <v>73</v>
      </c>
      <c r="C122" s="43"/>
      <c r="D122" s="43"/>
      <c r="E122" s="47" t="s">
        <v>28</v>
      </c>
      <c r="F122" s="136" t="s">
        <v>296</v>
      </c>
      <c r="G122" s="159" t="s">
        <v>70</v>
      </c>
      <c r="H122" s="136" t="s">
        <v>72</v>
      </c>
      <c r="I122" s="91">
        <v>320000</v>
      </c>
      <c r="J122" s="91">
        <v>0</v>
      </c>
      <c r="K122" s="91">
        <v>0</v>
      </c>
      <c r="L122" s="92"/>
      <c r="M122" s="211" t="s">
        <v>347</v>
      </c>
      <c r="N122" s="176">
        <v>70</v>
      </c>
    </row>
    <row r="123" spans="1:14" s="12" customFormat="1" ht="22.5">
      <c r="A123" s="45"/>
      <c r="B123" s="46"/>
      <c r="C123" s="43">
        <v>38</v>
      </c>
      <c r="D123" s="43">
        <v>2</v>
      </c>
      <c r="E123" s="47"/>
      <c r="F123" s="47" t="s">
        <v>296</v>
      </c>
      <c r="G123" s="159"/>
      <c r="H123" s="136"/>
      <c r="I123" s="91"/>
      <c r="J123" s="91"/>
      <c r="K123" s="91"/>
      <c r="L123" s="92">
        <f>SUM(I121:I122)</f>
        <v>908000</v>
      </c>
      <c r="M123" s="194"/>
      <c r="N123" s="176"/>
    </row>
    <row r="124" spans="1:14" s="12" customFormat="1" ht="33.75">
      <c r="A124" s="45">
        <v>39</v>
      </c>
      <c r="B124" s="46">
        <v>74</v>
      </c>
      <c r="C124" s="43"/>
      <c r="D124" s="43"/>
      <c r="E124" s="47" t="s">
        <v>26</v>
      </c>
      <c r="F124" s="136" t="s">
        <v>297</v>
      </c>
      <c r="G124" s="159" t="s">
        <v>73</v>
      </c>
      <c r="H124" s="136" t="s">
        <v>74</v>
      </c>
      <c r="I124" s="91">
        <v>843000</v>
      </c>
      <c r="J124" s="91">
        <v>0</v>
      </c>
      <c r="K124" s="91">
        <v>0</v>
      </c>
      <c r="L124" s="92"/>
      <c r="M124" s="211" t="s">
        <v>347</v>
      </c>
      <c r="N124" s="176">
        <v>70</v>
      </c>
    </row>
    <row r="125" spans="1:14" s="12" customFormat="1" ht="33.75">
      <c r="A125" s="45">
        <v>39</v>
      </c>
      <c r="B125" s="46">
        <v>75</v>
      </c>
      <c r="C125" s="43"/>
      <c r="D125" s="43"/>
      <c r="E125" s="47" t="s">
        <v>30</v>
      </c>
      <c r="F125" s="136" t="s">
        <v>297</v>
      </c>
      <c r="G125" s="159" t="s">
        <v>73</v>
      </c>
      <c r="H125" s="136" t="s">
        <v>75</v>
      </c>
      <c r="I125" s="91">
        <v>210000</v>
      </c>
      <c r="J125" s="91">
        <v>0</v>
      </c>
      <c r="K125" s="91">
        <v>91000</v>
      </c>
      <c r="L125" s="92"/>
      <c r="M125" s="211" t="s">
        <v>347</v>
      </c>
      <c r="N125" s="176">
        <v>70</v>
      </c>
    </row>
    <row r="126" spans="1:14" s="12" customFormat="1" ht="33.75">
      <c r="A126" s="45">
        <v>39</v>
      </c>
      <c r="B126" s="46">
        <v>76</v>
      </c>
      <c r="C126" s="43"/>
      <c r="D126" s="43"/>
      <c r="E126" s="47" t="s">
        <v>24</v>
      </c>
      <c r="F126" s="136" t="s">
        <v>297</v>
      </c>
      <c r="G126" s="159" t="s">
        <v>73</v>
      </c>
      <c r="H126" s="136" t="s">
        <v>76</v>
      </c>
      <c r="I126" s="91">
        <v>140000</v>
      </c>
      <c r="J126" s="91">
        <v>0</v>
      </c>
      <c r="K126" s="91">
        <v>0</v>
      </c>
      <c r="L126" s="92"/>
      <c r="M126" s="211" t="s">
        <v>347</v>
      </c>
      <c r="N126" s="176">
        <v>70</v>
      </c>
    </row>
    <row r="127" spans="1:14" s="12" customFormat="1" ht="33.75">
      <c r="A127" s="45">
        <v>39</v>
      </c>
      <c r="B127" s="46">
        <v>77</v>
      </c>
      <c r="C127" s="43"/>
      <c r="D127" s="43"/>
      <c r="E127" s="47" t="s">
        <v>24</v>
      </c>
      <c r="F127" s="136" t="s">
        <v>297</v>
      </c>
      <c r="G127" s="159" t="s">
        <v>73</v>
      </c>
      <c r="H127" s="136" t="s">
        <v>326</v>
      </c>
      <c r="I127" s="91">
        <v>105000</v>
      </c>
      <c r="J127" s="91">
        <v>0</v>
      </c>
      <c r="K127" s="91">
        <v>0</v>
      </c>
      <c r="L127" s="92"/>
      <c r="M127" s="192" t="s">
        <v>346</v>
      </c>
      <c r="N127" s="176">
        <v>70</v>
      </c>
    </row>
    <row r="128" spans="1:14" s="12" customFormat="1" ht="33.75">
      <c r="A128" s="45">
        <v>39</v>
      </c>
      <c r="B128" s="46">
        <v>78</v>
      </c>
      <c r="C128" s="43"/>
      <c r="D128" s="43"/>
      <c r="E128" s="47" t="s">
        <v>31</v>
      </c>
      <c r="F128" s="136" t="s">
        <v>297</v>
      </c>
      <c r="G128" s="159" t="s">
        <v>73</v>
      </c>
      <c r="H128" s="136" t="s">
        <v>77</v>
      </c>
      <c r="I128" s="91">
        <v>50000</v>
      </c>
      <c r="J128" s="91">
        <v>0</v>
      </c>
      <c r="K128" s="91">
        <v>21000</v>
      </c>
      <c r="L128" s="92"/>
      <c r="M128" s="211" t="s">
        <v>347</v>
      </c>
      <c r="N128" s="176">
        <v>70</v>
      </c>
    </row>
    <row r="129" spans="1:14" s="12" customFormat="1" ht="33.75">
      <c r="A129" s="45">
        <v>39</v>
      </c>
      <c r="B129" s="46">
        <v>79</v>
      </c>
      <c r="C129" s="43"/>
      <c r="D129" s="43"/>
      <c r="E129" s="47" t="s">
        <v>25</v>
      </c>
      <c r="F129" s="136" t="s">
        <v>297</v>
      </c>
      <c r="G129" s="159" t="s">
        <v>73</v>
      </c>
      <c r="H129" s="136" t="s">
        <v>227</v>
      </c>
      <c r="I129" s="91">
        <v>251000</v>
      </c>
      <c r="J129" s="91">
        <v>126000</v>
      </c>
      <c r="K129" s="91">
        <v>0</v>
      </c>
      <c r="L129" s="92"/>
      <c r="M129" s="211" t="s">
        <v>347</v>
      </c>
      <c r="N129" s="176">
        <v>70</v>
      </c>
    </row>
    <row r="130" spans="1:14" s="12" customFormat="1" ht="43.5" customHeight="1">
      <c r="A130" s="45"/>
      <c r="B130" s="46"/>
      <c r="C130" s="43">
        <v>39</v>
      </c>
      <c r="D130" s="43">
        <v>6</v>
      </c>
      <c r="E130" s="47"/>
      <c r="F130" s="47" t="s">
        <v>297</v>
      </c>
      <c r="G130" s="159"/>
      <c r="H130" s="136"/>
      <c r="I130" s="91"/>
      <c r="J130" s="91"/>
      <c r="K130" s="91"/>
      <c r="L130" s="92">
        <f>SUM(I124:I129)</f>
        <v>1599000</v>
      </c>
      <c r="M130" s="194"/>
      <c r="N130" s="176"/>
    </row>
    <row r="131" spans="1:14" s="12" customFormat="1" ht="22.5">
      <c r="A131" s="45">
        <v>40</v>
      </c>
      <c r="B131" s="46">
        <v>80</v>
      </c>
      <c r="C131" s="43"/>
      <c r="D131" s="43"/>
      <c r="E131" s="47" t="s">
        <v>26</v>
      </c>
      <c r="F131" s="136" t="s">
        <v>298</v>
      </c>
      <c r="G131" s="159" t="s">
        <v>78</v>
      </c>
      <c r="H131" s="136" t="s">
        <v>79</v>
      </c>
      <c r="I131" s="91">
        <v>1122000</v>
      </c>
      <c r="J131" s="91">
        <v>0</v>
      </c>
      <c r="K131" s="91">
        <v>0</v>
      </c>
      <c r="L131" s="92"/>
      <c r="M131" s="211" t="s">
        <v>347</v>
      </c>
      <c r="N131" s="176">
        <v>70</v>
      </c>
    </row>
    <row r="132" spans="1:14" s="12" customFormat="1" ht="22.5">
      <c r="A132" s="45">
        <v>40</v>
      </c>
      <c r="B132" s="46">
        <v>81</v>
      </c>
      <c r="C132" s="43"/>
      <c r="D132" s="43"/>
      <c r="E132" s="47" t="s">
        <v>31</v>
      </c>
      <c r="F132" s="136" t="s">
        <v>298</v>
      </c>
      <c r="G132" s="159" t="s">
        <v>78</v>
      </c>
      <c r="H132" s="136" t="s">
        <v>153</v>
      </c>
      <c r="I132" s="91">
        <v>164500</v>
      </c>
      <c r="J132" s="91">
        <v>0</v>
      </c>
      <c r="K132" s="91">
        <v>24000</v>
      </c>
      <c r="L132" s="92"/>
      <c r="M132" s="211" t="s">
        <v>347</v>
      </c>
      <c r="N132" s="176">
        <v>70</v>
      </c>
    </row>
    <row r="133" spans="1:14" s="12" customFormat="1" ht="22.5">
      <c r="A133" s="45">
        <v>40</v>
      </c>
      <c r="B133" s="46">
        <v>82</v>
      </c>
      <c r="C133" s="43"/>
      <c r="D133" s="43"/>
      <c r="E133" s="47" t="s">
        <v>25</v>
      </c>
      <c r="F133" s="136" t="s">
        <v>298</v>
      </c>
      <c r="G133" s="159" t="s">
        <v>78</v>
      </c>
      <c r="H133" s="136" t="s">
        <v>160</v>
      </c>
      <c r="I133" s="91">
        <v>613340</v>
      </c>
      <c r="J133" s="91">
        <v>428400</v>
      </c>
      <c r="K133" s="91">
        <v>8400</v>
      </c>
      <c r="L133" s="92"/>
      <c r="M133" s="211" t="s">
        <v>347</v>
      </c>
      <c r="N133" s="176">
        <v>70</v>
      </c>
    </row>
    <row r="134" spans="1:14" s="12" customFormat="1" ht="22.5">
      <c r="A134" s="45"/>
      <c r="B134" s="46"/>
      <c r="C134" s="43">
        <v>40</v>
      </c>
      <c r="D134" s="43">
        <v>3</v>
      </c>
      <c r="E134" s="47"/>
      <c r="F134" s="47" t="s">
        <v>298</v>
      </c>
      <c r="G134" s="159"/>
      <c r="H134" s="136"/>
      <c r="I134" s="91"/>
      <c r="J134" s="91"/>
      <c r="K134" s="91"/>
      <c r="L134" s="92">
        <f>SUM(I131:I133)</f>
        <v>1899840</v>
      </c>
      <c r="M134" s="194"/>
      <c r="N134" s="176"/>
    </row>
    <row r="135" spans="1:14" s="12" customFormat="1" ht="33.75">
      <c r="A135" s="45">
        <v>41</v>
      </c>
      <c r="B135" s="46">
        <v>83</v>
      </c>
      <c r="C135" s="43"/>
      <c r="D135" s="43"/>
      <c r="E135" s="47" t="s">
        <v>26</v>
      </c>
      <c r="F135" s="136" t="s">
        <v>147</v>
      </c>
      <c r="G135" s="159" t="s">
        <v>81</v>
      </c>
      <c r="H135" s="136" t="s">
        <v>82</v>
      </c>
      <c r="I135" s="91">
        <v>700740</v>
      </c>
      <c r="J135" s="91">
        <v>0</v>
      </c>
      <c r="K135" s="91">
        <v>80000</v>
      </c>
      <c r="L135" s="92"/>
      <c r="M135" s="211" t="s">
        <v>347</v>
      </c>
      <c r="N135" s="176">
        <v>70</v>
      </c>
    </row>
    <row r="136" spans="1:14" s="12" customFormat="1" ht="33.75">
      <c r="A136" s="45">
        <v>41</v>
      </c>
      <c r="B136" s="46">
        <v>84</v>
      </c>
      <c r="C136" s="43"/>
      <c r="D136" s="43"/>
      <c r="E136" s="47" t="s">
        <v>30</v>
      </c>
      <c r="F136" s="136" t="s">
        <v>147</v>
      </c>
      <c r="G136" s="159" t="s">
        <v>81</v>
      </c>
      <c r="H136" s="136" t="s">
        <v>187</v>
      </c>
      <c r="I136" s="91">
        <v>1263000</v>
      </c>
      <c r="J136" s="91">
        <v>563000</v>
      </c>
      <c r="K136" s="91">
        <v>54000</v>
      </c>
      <c r="L136" s="92"/>
      <c r="M136" s="211" t="s">
        <v>347</v>
      </c>
      <c r="N136" s="176">
        <v>80</v>
      </c>
    </row>
    <row r="137" spans="1:14" s="12" customFormat="1" ht="33.75">
      <c r="A137" s="45">
        <v>41</v>
      </c>
      <c r="B137" s="46">
        <v>85</v>
      </c>
      <c r="C137" s="43"/>
      <c r="D137" s="43"/>
      <c r="E137" s="47" t="s">
        <v>24</v>
      </c>
      <c r="F137" s="136" t="s">
        <v>147</v>
      </c>
      <c r="G137" s="159" t="s">
        <v>81</v>
      </c>
      <c r="H137" s="136" t="s">
        <v>83</v>
      </c>
      <c r="I137" s="91">
        <v>2228000</v>
      </c>
      <c r="J137" s="91">
        <v>783000</v>
      </c>
      <c r="K137" s="91">
        <v>50000</v>
      </c>
      <c r="L137" s="92"/>
      <c r="M137" s="211" t="s">
        <v>347</v>
      </c>
      <c r="N137" s="176">
        <v>80</v>
      </c>
    </row>
    <row r="138" spans="1:14" s="12" customFormat="1" ht="33.75">
      <c r="A138" s="45">
        <v>41</v>
      </c>
      <c r="B138" s="46">
        <v>86</v>
      </c>
      <c r="C138" s="43"/>
      <c r="D138" s="43"/>
      <c r="E138" s="47" t="s">
        <v>24</v>
      </c>
      <c r="F138" s="136" t="s">
        <v>147</v>
      </c>
      <c r="G138" s="159" t="s">
        <v>81</v>
      </c>
      <c r="H138" s="136" t="s">
        <v>84</v>
      </c>
      <c r="I138" s="91">
        <v>956500</v>
      </c>
      <c r="J138" s="91">
        <v>589000</v>
      </c>
      <c r="K138" s="91">
        <v>50000</v>
      </c>
      <c r="L138" s="92"/>
      <c r="M138" s="211" t="s">
        <v>347</v>
      </c>
      <c r="N138" s="176">
        <v>70</v>
      </c>
    </row>
    <row r="139" spans="1:14" s="12" customFormat="1" ht="33.75">
      <c r="A139" s="45">
        <v>41</v>
      </c>
      <c r="B139" s="46">
        <v>87</v>
      </c>
      <c r="C139" s="43"/>
      <c r="D139" s="43"/>
      <c r="E139" s="47" t="s">
        <v>25</v>
      </c>
      <c r="F139" s="136" t="s">
        <v>147</v>
      </c>
      <c r="G139" s="159" t="s">
        <v>81</v>
      </c>
      <c r="H139" s="136" t="s">
        <v>85</v>
      </c>
      <c r="I139" s="91">
        <v>701000</v>
      </c>
      <c r="J139" s="91">
        <v>369000</v>
      </c>
      <c r="K139" s="91">
        <v>0</v>
      </c>
      <c r="L139" s="92"/>
      <c r="M139" s="211" t="s">
        <v>347</v>
      </c>
      <c r="N139" s="176">
        <v>70</v>
      </c>
    </row>
    <row r="140" spans="1:14" s="12" customFormat="1" ht="33.75">
      <c r="A140" s="45"/>
      <c r="B140" s="46"/>
      <c r="C140" s="43">
        <v>41</v>
      </c>
      <c r="D140" s="43">
        <v>5</v>
      </c>
      <c r="E140" s="47"/>
      <c r="F140" s="47" t="s">
        <v>147</v>
      </c>
      <c r="G140" s="159"/>
      <c r="H140" s="136"/>
      <c r="I140" s="91"/>
      <c r="J140" s="91"/>
      <c r="K140" s="91"/>
      <c r="L140" s="92">
        <f>SUM(I135:I139)</f>
        <v>5849240</v>
      </c>
      <c r="M140" s="194"/>
      <c r="N140" s="176"/>
    </row>
    <row r="141" spans="1:14" s="15" customFormat="1" ht="22.5">
      <c r="A141" s="49">
        <v>42</v>
      </c>
      <c r="B141" s="50">
        <v>88</v>
      </c>
      <c r="C141" s="51"/>
      <c r="D141" s="51"/>
      <c r="E141" s="52" t="s">
        <v>26</v>
      </c>
      <c r="F141" s="136" t="s">
        <v>138</v>
      </c>
      <c r="G141" s="160" t="s">
        <v>86</v>
      </c>
      <c r="H141" s="136" t="s">
        <v>299</v>
      </c>
      <c r="I141" s="95">
        <v>126000</v>
      </c>
      <c r="J141" s="95">
        <v>0</v>
      </c>
      <c r="K141" s="95">
        <v>0</v>
      </c>
      <c r="L141" s="96"/>
      <c r="M141" s="211" t="s">
        <v>347</v>
      </c>
      <c r="N141" s="177">
        <v>70</v>
      </c>
    </row>
    <row r="142" spans="1:14" s="15" customFormat="1" ht="22.5">
      <c r="A142" s="49"/>
      <c r="B142" s="50"/>
      <c r="C142" s="51">
        <v>42</v>
      </c>
      <c r="D142" s="51">
        <v>1</v>
      </c>
      <c r="E142" s="52"/>
      <c r="F142" s="47" t="s">
        <v>138</v>
      </c>
      <c r="G142" s="160"/>
      <c r="H142" s="136"/>
      <c r="I142" s="95"/>
      <c r="J142" s="95"/>
      <c r="K142" s="95"/>
      <c r="L142" s="96">
        <f>SUM(I141)</f>
        <v>126000</v>
      </c>
      <c r="M142" s="195"/>
      <c r="N142" s="177"/>
    </row>
    <row r="143" spans="1:14" s="15" customFormat="1" ht="33.75">
      <c r="A143" s="49">
        <v>43</v>
      </c>
      <c r="B143" s="50">
        <v>89</v>
      </c>
      <c r="C143" s="51"/>
      <c r="D143" s="51"/>
      <c r="E143" s="52" t="s">
        <v>26</v>
      </c>
      <c r="F143" s="136" t="s">
        <v>154</v>
      </c>
      <c r="G143" s="160" t="s">
        <v>155</v>
      </c>
      <c r="H143" s="136" t="s">
        <v>168</v>
      </c>
      <c r="I143" s="95">
        <v>198000</v>
      </c>
      <c r="J143" s="95">
        <v>0</v>
      </c>
      <c r="K143" s="95">
        <v>0</v>
      </c>
      <c r="L143" s="96"/>
      <c r="M143" s="211" t="s">
        <v>347</v>
      </c>
      <c r="N143" s="177">
        <v>70</v>
      </c>
    </row>
    <row r="144" spans="1:14" s="15" customFormat="1" ht="33.75">
      <c r="A144" s="49">
        <v>43</v>
      </c>
      <c r="B144" s="50">
        <v>90</v>
      </c>
      <c r="C144" s="51"/>
      <c r="D144" s="51"/>
      <c r="E144" s="47" t="s">
        <v>24</v>
      </c>
      <c r="F144" s="136" t="s">
        <v>154</v>
      </c>
      <c r="G144" s="160" t="s">
        <v>155</v>
      </c>
      <c r="H144" s="136" t="s">
        <v>300</v>
      </c>
      <c r="I144" s="95">
        <v>100000</v>
      </c>
      <c r="J144" s="95">
        <v>0</v>
      </c>
      <c r="K144" s="95">
        <v>0</v>
      </c>
      <c r="L144" s="96"/>
      <c r="M144" s="211" t="s">
        <v>347</v>
      </c>
      <c r="N144" s="177">
        <v>70</v>
      </c>
    </row>
    <row r="145" spans="1:14" s="15" customFormat="1" ht="39" customHeight="1">
      <c r="A145" s="49"/>
      <c r="B145" s="50"/>
      <c r="C145" s="51">
        <v>43</v>
      </c>
      <c r="D145" s="51">
        <v>2</v>
      </c>
      <c r="E145" s="52"/>
      <c r="F145" s="47" t="s">
        <v>154</v>
      </c>
      <c r="G145" s="160"/>
      <c r="H145" s="136"/>
      <c r="I145" s="95"/>
      <c r="J145" s="95"/>
      <c r="K145" s="95"/>
      <c r="L145" s="96">
        <f>SUM(I143:I144)</f>
        <v>298000</v>
      </c>
      <c r="M145" s="198"/>
      <c r="N145" s="177"/>
    </row>
    <row r="146" spans="1:14" s="12" customFormat="1" ht="22.5">
      <c r="A146" s="49">
        <v>44</v>
      </c>
      <c r="B146" s="46">
        <v>91</v>
      </c>
      <c r="C146" s="43"/>
      <c r="D146" s="43"/>
      <c r="E146" s="47" t="s">
        <v>26</v>
      </c>
      <c r="F146" s="136" t="s">
        <v>301</v>
      </c>
      <c r="G146" s="159" t="s">
        <v>87</v>
      </c>
      <c r="H146" s="136" t="s">
        <v>228</v>
      </c>
      <c r="I146" s="91">
        <v>61000</v>
      </c>
      <c r="J146" s="91">
        <v>0</v>
      </c>
      <c r="K146" s="91">
        <v>7000</v>
      </c>
      <c r="L146" s="92"/>
      <c r="M146" s="192" t="s">
        <v>346</v>
      </c>
      <c r="N146" s="176">
        <v>70</v>
      </c>
    </row>
    <row r="147" spans="1:14" s="12" customFormat="1" ht="22.5">
      <c r="A147" s="49">
        <v>44</v>
      </c>
      <c r="B147" s="46">
        <v>92</v>
      </c>
      <c r="C147" s="43"/>
      <c r="D147" s="43"/>
      <c r="E147" s="47" t="s">
        <v>24</v>
      </c>
      <c r="F147" s="136" t="s">
        <v>301</v>
      </c>
      <c r="G147" s="159" t="s">
        <v>87</v>
      </c>
      <c r="H147" s="136" t="s">
        <v>229</v>
      </c>
      <c r="I147" s="91">
        <v>116594</v>
      </c>
      <c r="J147" s="91">
        <v>60000</v>
      </c>
      <c r="K147" s="91">
        <v>0</v>
      </c>
      <c r="L147" s="92"/>
      <c r="M147" s="211" t="s">
        <v>347</v>
      </c>
      <c r="N147" s="176">
        <v>70</v>
      </c>
    </row>
    <row r="148" spans="1:14" s="12" customFormat="1" ht="33.75">
      <c r="A148" s="45"/>
      <c r="B148" s="46"/>
      <c r="C148" s="43">
        <v>44</v>
      </c>
      <c r="D148" s="43">
        <v>2</v>
      </c>
      <c r="E148" s="47"/>
      <c r="F148" s="47" t="s">
        <v>301</v>
      </c>
      <c r="G148" s="159"/>
      <c r="H148" s="136"/>
      <c r="I148" s="91"/>
      <c r="J148" s="91"/>
      <c r="K148" s="91"/>
      <c r="L148" s="92">
        <f>SUM(I146:I147)</f>
        <v>177594</v>
      </c>
      <c r="M148" s="194"/>
      <c r="N148" s="176"/>
    </row>
    <row r="149" spans="1:14" s="12" customFormat="1" ht="22.5">
      <c r="A149" s="45">
        <v>45</v>
      </c>
      <c r="B149" s="46">
        <v>93</v>
      </c>
      <c r="C149" s="43"/>
      <c r="D149" s="43"/>
      <c r="E149" s="47" t="s">
        <v>30</v>
      </c>
      <c r="F149" s="136" t="s">
        <v>302</v>
      </c>
      <c r="G149" s="159" t="s">
        <v>88</v>
      </c>
      <c r="H149" s="136" t="s">
        <v>230</v>
      </c>
      <c r="I149" s="91">
        <v>249000</v>
      </c>
      <c r="J149" s="91">
        <v>0</v>
      </c>
      <c r="K149" s="91">
        <v>60268</v>
      </c>
      <c r="L149" s="92"/>
      <c r="M149" s="211" t="s">
        <v>347</v>
      </c>
      <c r="N149" s="176">
        <v>70</v>
      </c>
    </row>
    <row r="150" spans="1:14" s="12" customFormat="1" ht="22.5">
      <c r="A150" s="45"/>
      <c r="B150" s="46"/>
      <c r="C150" s="43">
        <v>45</v>
      </c>
      <c r="D150" s="43">
        <v>1</v>
      </c>
      <c r="E150" s="47"/>
      <c r="F150" s="47" t="s">
        <v>302</v>
      </c>
      <c r="G150" s="159"/>
      <c r="H150" s="138"/>
      <c r="I150" s="91"/>
      <c r="J150" s="91"/>
      <c r="K150" s="91"/>
      <c r="L150" s="92">
        <f>SUM(I149)</f>
        <v>249000</v>
      </c>
      <c r="M150" s="194"/>
      <c r="N150" s="176"/>
    </row>
    <row r="151" spans="1:14" s="12" customFormat="1" ht="33.75">
      <c r="A151" s="45">
        <v>46</v>
      </c>
      <c r="B151" s="46">
        <v>94</v>
      </c>
      <c r="C151" s="43"/>
      <c r="D151" s="43"/>
      <c r="E151" s="47" t="s">
        <v>26</v>
      </c>
      <c r="F151" s="136" t="s">
        <v>304</v>
      </c>
      <c r="G151" s="159" t="s">
        <v>89</v>
      </c>
      <c r="H151" s="136" t="s">
        <v>197</v>
      </c>
      <c r="I151" s="91">
        <v>3748142</v>
      </c>
      <c r="J151" s="91">
        <v>0</v>
      </c>
      <c r="K151" s="91">
        <v>182259</v>
      </c>
      <c r="L151" s="92"/>
      <c r="M151" s="211" t="s">
        <v>347</v>
      </c>
      <c r="N151" s="176">
        <v>70</v>
      </c>
    </row>
    <row r="152" spans="1:14" s="12" customFormat="1" ht="33.75">
      <c r="A152" s="45">
        <v>46</v>
      </c>
      <c r="B152" s="46">
        <v>95</v>
      </c>
      <c r="C152" s="43"/>
      <c r="D152" s="43"/>
      <c r="E152" s="47" t="s">
        <v>30</v>
      </c>
      <c r="F152" s="136" t="s">
        <v>304</v>
      </c>
      <c r="G152" s="159" t="s">
        <v>89</v>
      </c>
      <c r="H152" s="136" t="s">
        <v>198</v>
      </c>
      <c r="I152" s="91">
        <v>753945</v>
      </c>
      <c r="J152" s="91">
        <v>0</v>
      </c>
      <c r="K152" s="91">
        <v>173580</v>
      </c>
      <c r="L152" s="92"/>
      <c r="M152" s="211" t="s">
        <v>347</v>
      </c>
      <c r="N152" s="176">
        <v>70</v>
      </c>
    </row>
    <row r="153" spans="1:14" s="12" customFormat="1" ht="33.75">
      <c r="A153" s="45">
        <v>46</v>
      </c>
      <c r="B153" s="46">
        <v>96</v>
      </c>
      <c r="C153" s="43"/>
      <c r="D153" s="43"/>
      <c r="E153" s="47" t="s">
        <v>25</v>
      </c>
      <c r="F153" s="136" t="s">
        <v>304</v>
      </c>
      <c r="G153" s="159" t="s">
        <v>89</v>
      </c>
      <c r="H153" s="136" t="s">
        <v>303</v>
      </c>
      <c r="I153" s="91">
        <v>95000</v>
      </c>
      <c r="J153" s="91">
        <v>0</v>
      </c>
      <c r="K153" s="91">
        <v>10000</v>
      </c>
      <c r="L153" s="92"/>
      <c r="M153" s="184" t="s">
        <v>347</v>
      </c>
      <c r="N153" s="176">
        <v>70</v>
      </c>
    </row>
    <row r="154" spans="1:14" s="12" customFormat="1" ht="33.75">
      <c r="A154" s="45"/>
      <c r="B154" s="46"/>
      <c r="C154" s="43">
        <v>46</v>
      </c>
      <c r="D154" s="43">
        <v>4</v>
      </c>
      <c r="E154" s="47"/>
      <c r="F154" s="47" t="s">
        <v>304</v>
      </c>
      <c r="G154" s="159"/>
      <c r="H154" s="136"/>
      <c r="I154" s="91"/>
      <c r="J154" s="91"/>
      <c r="K154" s="91"/>
      <c r="L154" s="92">
        <f>SUM(I151:I153)</f>
        <v>4597087</v>
      </c>
      <c r="M154" s="194"/>
      <c r="N154" s="176"/>
    </row>
    <row r="155" spans="1:14" s="12" customFormat="1" ht="22.5">
      <c r="A155" s="45">
        <v>47</v>
      </c>
      <c r="B155" s="46">
        <v>97</v>
      </c>
      <c r="C155" s="43"/>
      <c r="D155" s="43"/>
      <c r="E155" s="47" t="s">
        <v>26</v>
      </c>
      <c r="F155" s="136" t="s">
        <v>348</v>
      </c>
      <c r="G155" s="159" t="s">
        <v>90</v>
      </c>
      <c r="H155" s="136" t="s">
        <v>231</v>
      </c>
      <c r="I155" s="91">
        <v>95200</v>
      </c>
      <c r="J155" s="91">
        <v>0</v>
      </c>
      <c r="K155" s="91">
        <v>0</v>
      </c>
      <c r="L155" s="92"/>
      <c r="M155" s="211" t="s">
        <v>347</v>
      </c>
      <c r="N155" s="176">
        <v>70</v>
      </c>
    </row>
    <row r="156" spans="1:14" s="12" customFormat="1" ht="22.5">
      <c r="A156" s="45">
        <v>47</v>
      </c>
      <c r="B156" s="46">
        <v>98</v>
      </c>
      <c r="C156" s="43"/>
      <c r="D156" s="43"/>
      <c r="E156" s="47" t="s">
        <v>24</v>
      </c>
      <c r="F156" s="136" t="s">
        <v>348</v>
      </c>
      <c r="G156" s="159" t="s">
        <v>90</v>
      </c>
      <c r="H156" s="136" t="s">
        <v>305</v>
      </c>
      <c r="I156" s="91">
        <v>104000</v>
      </c>
      <c r="J156" s="91">
        <v>0</v>
      </c>
      <c r="K156" s="91">
        <v>7560</v>
      </c>
      <c r="L156" s="92"/>
      <c r="M156" s="211" t="s">
        <v>347</v>
      </c>
      <c r="N156" s="176">
        <v>70</v>
      </c>
    </row>
    <row r="157" spans="1:14" s="12" customFormat="1" ht="63" customHeight="1">
      <c r="A157" s="45">
        <v>47</v>
      </c>
      <c r="B157" s="46">
        <v>99</v>
      </c>
      <c r="C157" s="43"/>
      <c r="D157" s="43"/>
      <c r="E157" s="47" t="s">
        <v>25</v>
      </c>
      <c r="F157" s="136" t="s">
        <v>348</v>
      </c>
      <c r="G157" s="159" t="s">
        <v>90</v>
      </c>
      <c r="H157" s="136" t="s">
        <v>232</v>
      </c>
      <c r="I157" s="91">
        <v>46000</v>
      </c>
      <c r="J157" s="91">
        <v>0</v>
      </c>
      <c r="K157" s="91">
        <v>0</v>
      </c>
      <c r="L157" s="92"/>
      <c r="M157" s="192" t="s">
        <v>346</v>
      </c>
      <c r="N157" s="176">
        <v>70</v>
      </c>
    </row>
    <row r="158" spans="1:14" s="12" customFormat="1" ht="33.75">
      <c r="A158" s="45"/>
      <c r="B158" s="46"/>
      <c r="C158" s="43">
        <v>47</v>
      </c>
      <c r="D158" s="43">
        <v>3</v>
      </c>
      <c r="E158" s="47"/>
      <c r="F158" s="47" t="s">
        <v>348</v>
      </c>
      <c r="G158" s="159"/>
      <c r="H158" s="136"/>
      <c r="I158" s="91"/>
      <c r="J158" s="91"/>
      <c r="K158" s="91"/>
      <c r="L158" s="92">
        <f>SUM(I155:I157)</f>
        <v>245200</v>
      </c>
      <c r="M158" s="194"/>
      <c r="N158" s="176"/>
    </row>
    <row r="159" spans="1:14" s="12" customFormat="1" ht="33.75">
      <c r="A159" s="45">
        <v>48</v>
      </c>
      <c r="B159" s="46">
        <v>100</v>
      </c>
      <c r="C159" s="43"/>
      <c r="D159" s="43"/>
      <c r="E159" s="47" t="s">
        <v>28</v>
      </c>
      <c r="F159" s="136" t="s">
        <v>306</v>
      </c>
      <c r="G159" s="159" t="s">
        <v>91</v>
      </c>
      <c r="H159" s="136" t="s">
        <v>233</v>
      </c>
      <c r="I159" s="91">
        <v>270000</v>
      </c>
      <c r="J159" s="91">
        <v>0</v>
      </c>
      <c r="K159" s="91">
        <v>0</v>
      </c>
      <c r="L159" s="92"/>
      <c r="M159" s="192" t="s">
        <v>346</v>
      </c>
      <c r="N159" s="176">
        <v>70</v>
      </c>
    </row>
    <row r="160" spans="1:14" s="12" customFormat="1" ht="33.75">
      <c r="A160" s="45"/>
      <c r="B160" s="46"/>
      <c r="C160" s="43">
        <v>48</v>
      </c>
      <c r="D160" s="43">
        <v>1</v>
      </c>
      <c r="E160" s="47"/>
      <c r="F160" s="47" t="s">
        <v>306</v>
      </c>
      <c r="G160" s="159"/>
      <c r="H160" s="136"/>
      <c r="I160" s="89"/>
      <c r="J160" s="89"/>
      <c r="K160" s="89"/>
      <c r="L160" s="92">
        <f>SUM(I159)</f>
        <v>270000</v>
      </c>
      <c r="M160" s="194"/>
      <c r="N160" s="176"/>
    </row>
    <row r="161" spans="1:14" s="12" customFormat="1" ht="22.5">
      <c r="A161" s="45">
        <v>49</v>
      </c>
      <c r="B161" s="46">
        <v>101</v>
      </c>
      <c r="C161" s="43"/>
      <c r="D161" s="43"/>
      <c r="E161" s="47" t="s">
        <v>26</v>
      </c>
      <c r="F161" s="136" t="s">
        <v>258</v>
      </c>
      <c r="G161" s="159" t="s">
        <v>259</v>
      </c>
      <c r="H161" s="136" t="s">
        <v>260</v>
      </c>
      <c r="I161" s="91">
        <v>45000</v>
      </c>
      <c r="J161" s="91"/>
      <c r="K161" s="91"/>
      <c r="L161" s="92"/>
      <c r="M161" s="211" t="s">
        <v>347</v>
      </c>
      <c r="N161" s="176">
        <v>70</v>
      </c>
    </row>
    <row r="162" spans="1:14" s="12" customFormat="1" ht="22.5">
      <c r="A162" s="45"/>
      <c r="B162" s="46"/>
      <c r="C162" s="43">
        <v>49</v>
      </c>
      <c r="D162" s="43">
        <v>1</v>
      </c>
      <c r="E162" s="47"/>
      <c r="F162" s="47" t="s">
        <v>258</v>
      </c>
      <c r="G162" s="159"/>
      <c r="H162" s="136"/>
      <c r="I162" s="91"/>
      <c r="J162" s="91"/>
      <c r="K162" s="91"/>
      <c r="L162" s="92">
        <f>SUM(I161)</f>
        <v>45000</v>
      </c>
      <c r="M162" s="194"/>
      <c r="N162" s="176"/>
    </row>
    <row r="163" spans="1:14" s="12" customFormat="1" ht="33.75">
      <c r="A163" s="45">
        <v>50</v>
      </c>
      <c r="B163" s="46">
        <v>102</v>
      </c>
      <c r="C163" s="43"/>
      <c r="D163" s="43"/>
      <c r="E163" s="47" t="s">
        <v>26</v>
      </c>
      <c r="F163" s="136" t="s">
        <v>307</v>
      </c>
      <c r="G163" s="159" t="s">
        <v>92</v>
      </c>
      <c r="H163" s="136" t="s">
        <v>308</v>
      </c>
      <c r="I163" s="91">
        <v>157500</v>
      </c>
      <c r="J163" s="91">
        <v>0</v>
      </c>
      <c r="K163" s="91">
        <v>0</v>
      </c>
      <c r="L163" s="92"/>
      <c r="M163" s="211" t="s">
        <v>347</v>
      </c>
      <c r="N163" s="176">
        <v>70</v>
      </c>
    </row>
    <row r="164" spans="1:14" s="12" customFormat="1" ht="33.75">
      <c r="A164" s="45">
        <v>50</v>
      </c>
      <c r="B164" s="46">
        <v>103</v>
      </c>
      <c r="C164" s="43"/>
      <c r="D164" s="43"/>
      <c r="E164" s="47" t="s">
        <v>30</v>
      </c>
      <c r="F164" s="136" t="s">
        <v>307</v>
      </c>
      <c r="G164" s="159" t="s">
        <v>92</v>
      </c>
      <c r="H164" s="136" t="s">
        <v>234</v>
      </c>
      <c r="I164" s="91">
        <v>179000</v>
      </c>
      <c r="J164" s="91">
        <v>0</v>
      </c>
      <c r="K164" s="91">
        <v>53000</v>
      </c>
      <c r="L164" s="92"/>
      <c r="M164" s="211" t="s">
        <v>347</v>
      </c>
      <c r="N164" s="176">
        <v>70</v>
      </c>
    </row>
    <row r="165" spans="1:14" s="12" customFormat="1" ht="33.75">
      <c r="A165" s="45">
        <v>50</v>
      </c>
      <c r="B165" s="46">
        <v>104</v>
      </c>
      <c r="C165" s="43"/>
      <c r="D165" s="43"/>
      <c r="E165" s="47" t="s">
        <v>25</v>
      </c>
      <c r="F165" s="136" t="s">
        <v>307</v>
      </c>
      <c r="G165" s="159" t="s">
        <v>92</v>
      </c>
      <c r="H165" s="136" t="s">
        <v>309</v>
      </c>
      <c r="I165" s="91">
        <v>295150</v>
      </c>
      <c r="J165" s="91">
        <v>75000</v>
      </c>
      <c r="K165" s="91">
        <v>55000</v>
      </c>
      <c r="L165" s="92"/>
      <c r="M165" s="211" t="s">
        <v>347</v>
      </c>
      <c r="N165" s="176">
        <v>70</v>
      </c>
    </row>
    <row r="166" spans="1:14" s="12" customFormat="1" ht="33.75">
      <c r="A166" s="45"/>
      <c r="B166" s="46"/>
      <c r="C166" s="43">
        <v>50</v>
      </c>
      <c r="D166" s="43">
        <v>3</v>
      </c>
      <c r="E166" s="47"/>
      <c r="F166" s="47" t="s">
        <v>307</v>
      </c>
      <c r="G166" s="159"/>
      <c r="H166" s="136"/>
      <c r="I166" s="91"/>
      <c r="J166" s="91"/>
      <c r="K166" s="91"/>
      <c r="L166" s="92">
        <f>SUM(I163:I165)</f>
        <v>631650</v>
      </c>
      <c r="M166" s="194"/>
      <c r="N166" s="176"/>
    </row>
    <row r="167" spans="1:14" s="12" customFormat="1" ht="22.5">
      <c r="A167" s="45">
        <v>51</v>
      </c>
      <c r="B167" s="46">
        <v>105</v>
      </c>
      <c r="C167" s="43"/>
      <c r="D167" s="43"/>
      <c r="E167" s="47" t="s">
        <v>24</v>
      </c>
      <c r="F167" s="136" t="s">
        <v>310</v>
      </c>
      <c r="G167" s="159" t="s">
        <v>121</v>
      </c>
      <c r="H167" s="136" t="s">
        <v>122</v>
      </c>
      <c r="I167" s="91">
        <v>1000000</v>
      </c>
      <c r="J167" s="91">
        <v>0</v>
      </c>
      <c r="K167" s="91">
        <v>0</v>
      </c>
      <c r="L167" s="92"/>
      <c r="M167" s="211" t="s">
        <v>347</v>
      </c>
      <c r="N167" s="176">
        <v>70</v>
      </c>
    </row>
    <row r="168" spans="1:14" s="12" customFormat="1" ht="29.25" customHeight="1">
      <c r="A168" s="45"/>
      <c r="B168" s="46"/>
      <c r="C168" s="43">
        <v>51</v>
      </c>
      <c r="D168" s="43">
        <v>1</v>
      </c>
      <c r="E168" s="47"/>
      <c r="F168" s="47" t="s">
        <v>310</v>
      </c>
      <c r="G168" s="159"/>
      <c r="H168" s="136"/>
      <c r="I168" s="91"/>
      <c r="J168" s="91"/>
      <c r="K168" s="91"/>
      <c r="L168" s="92">
        <f>SUM(I167)</f>
        <v>1000000</v>
      </c>
      <c r="M168" s="194"/>
      <c r="N168" s="176"/>
    </row>
    <row r="169" spans="1:14" s="15" customFormat="1" ht="33.75">
      <c r="A169" s="49">
        <v>52</v>
      </c>
      <c r="B169" s="50">
        <v>106</v>
      </c>
      <c r="C169" s="51"/>
      <c r="D169" s="51"/>
      <c r="E169" s="52" t="s">
        <v>26</v>
      </c>
      <c r="F169" s="136" t="s">
        <v>156</v>
      </c>
      <c r="G169" s="160" t="s">
        <v>93</v>
      </c>
      <c r="H169" s="136" t="s">
        <v>94</v>
      </c>
      <c r="I169" s="95">
        <v>487500</v>
      </c>
      <c r="J169" s="95">
        <v>0</v>
      </c>
      <c r="K169" s="95">
        <v>46500</v>
      </c>
      <c r="L169" s="96"/>
      <c r="M169" s="211" t="s">
        <v>347</v>
      </c>
      <c r="N169" s="177">
        <v>70</v>
      </c>
    </row>
    <row r="170" spans="1:14" s="15" customFormat="1" ht="33.75">
      <c r="A170" s="49">
        <v>52</v>
      </c>
      <c r="B170" s="50">
        <v>107</v>
      </c>
      <c r="C170" s="51"/>
      <c r="D170" s="51"/>
      <c r="E170" s="52" t="s">
        <v>26</v>
      </c>
      <c r="F170" s="136" t="s">
        <v>156</v>
      </c>
      <c r="G170" s="160" t="s">
        <v>93</v>
      </c>
      <c r="H170" s="136" t="s">
        <v>95</v>
      </c>
      <c r="I170" s="95">
        <v>4573300</v>
      </c>
      <c r="J170" s="95">
        <v>0</v>
      </c>
      <c r="K170" s="95">
        <v>502058</v>
      </c>
      <c r="L170" s="96"/>
      <c r="M170" s="211" t="s">
        <v>347</v>
      </c>
      <c r="N170" s="177">
        <v>70</v>
      </c>
    </row>
    <row r="171" spans="1:14" s="15" customFormat="1" ht="22.5">
      <c r="A171" s="49">
        <v>52</v>
      </c>
      <c r="B171" s="50">
        <v>108</v>
      </c>
      <c r="C171" s="51"/>
      <c r="D171" s="51"/>
      <c r="E171" s="52" t="s">
        <v>30</v>
      </c>
      <c r="F171" s="136" t="s">
        <v>156</v>
      </c>
      <c r="G171" s="160" t="s">
        <v>93</v>
      </c>
      <c r="H171" s="136" t="s">
        <v>311</v>
      </c>
      <c r="I171" s="95">
        <v>1340873</v>
      </c>
      <c r="J171" s="95">
        <v>0</v>
      </c>
      <c r="K171" s="95">
        <v>133472</v>
      </c>
      <c r="L171" s="96"/>
      <c r="M171" s="211" t="s">
        <v>347</v>
      </c>
      <c r="N171" s="177">
        <v>70</v>
      </c>
    </row>
    <row r="172" spans="1:14" s="15" customFormat="1" ht="22.5">
      <c r="A172" s="49">
        <v>52</v>
      </c>
      <c r="B172" s="50">
        <v>109</v>
      </c>
      <c r="C172" s="51"/>
      <c r="D172" s="51"/>
      <c r="E172" s="52" t="s">
        <v>31</v>
      </c>
      <c r="F172" s="136" t="s">
        <v>156</v>
      </c>
      <c r="G172" s="160" t="s">
        <v>93</v>
      </c>
      <c r="H172" s="136" t="s">
        <v>50</v>
      </c>
      <c r="I172" s="95">
        <v>711333</v>
      </c>
      <c r="J172" s="95">
        <v>0</v>
      </c>
      <c r="K172" s="95">
        <v>90504</v>
      </c>
      <c r="L172" s="96"/>
      <c r="M172" s="211" t="s">
        <v>347</v>
      </c>
      <c r="N172" s="177">
        <v>70</v>
      </c>
    </row>
    <row r="173" spans="1:14" s="15" customFormat="1" ht="22.5">
      <c r="A173" s="49"/>
      <c r="B173" s="50"/>
      <c r="C173" s="51">
        <v>52</v>
      </c>
      <c r="D173" s="51">
        <v>4</v>
      </c>
      <c r="E173" s="52"/>
      <c r="F173" s="47" t="s">
        <v>156</v>
      </c>
      <c r="G173" s="160"/>
      <c r="H173" s="136"/>
      <c r="I173" s="95"/>
      <c r="J173" s="95"/>
      <c r="K173" s="95"/>
      <c r="L173" s="96">
        <f>SUM(I169:I172)</f>
        <v>7113006</v>
      </c>
      <c r="M173" s="195"/>
      <c r="N173" s="177"/>
    </row>
    <row r="174" spans="1:14" s="12" customFormat="1" ht="22.5">
      <c r="A174" s="45">
        <v>53</v>
      </c>
      <c r="B174" s="46">
        <v>110</v>
      </c>
      <c r="C174" s="43"/>
      <c r="D174" s="43"/>
      <c r="E174" s="52" t="s">
        <v>26</v>
      </c>
      <c r="F174" s="136" t="s">
        <v>204</v>
      </c>
      <c r="G174" s="159" t="s">
        <v>96</v>
      </c>
      <c r="H174" s="136" t="s">
        <v>133</v>
      </c>
      <c r="I174" s="91">
        <v>337920</v>
      </c>
      <c r="J174" s="91">
        <v>0</v>
      </c>
      <c r="K174" s="91">
        <v>0</v>
      </c>
      <c r="L174" s="92"/>
      <c r="M174" s="211" t="s">
        <v>347</v>
      </c>
      <c r="N174" s="176">
        <v>70</v>
      </c>
    </row>
    <row r="175" spans="1:14" s="12" customFormat="1" ht="22.5">
      <c r="A175" s="45">
        <v>53</v>
      </c>
      <c r="B175" s="46">
        <v>111</v>
      </c>
      <c r="C175" s="43"/>
      <c r="D175" s="43"/>
      <c r="E175" s="52" t="s">
        <v>26</v>
      </c>
      <c r="F175" s="136" t="s">
        <v>204</v>
      </c>
      <c r="G175" s="159" t="s">
        <v>96</v>
      </c>
      <c r="H175" s="136" t="s">
        <v>164</v>
      </c>
      <c r="I175" s="91">
        <v>13200</v>
      </c>
      <c r="J175" s="91">
        <v>0</v>
      </c>
      <c r="K175" s="91">
        <v>0</v>
      </c>
      <c r="L175" s="92"/>
      <c r="M175" s="211" t="s">
        <v>347</v>
      </c>
      <c r="N175" s="176">
        <v>70</v>
      </c>
    </row>
    <row r="176" spans="1:14" s="12" customFormat="1" ht="22.5">
      <c r="A176" s="45">
        <v>53</v>
      </c>
      <c r="B176" s="46">
        <v>112</v>
      </c>
      <c r="C176" s="43"/>
      <c r="D176" s="43"/>
      <c r="E176" s="52" t="s">
        <v>26</v>
      </c>
      <c r="F176" s="136" t="s">
        <v>204</v>
      </c>
      <c r="G176" s="159" t="s">
        <v>96</v>
      </c>
      <c r="H176" s="136" t="s">
        <v>97</v>
      </c>
      <c r="I176" s="91">
        <v>118800</v>
      </c>
      <c r="J176" s="91">
        <v>0</v>
      </c>
      <c r="K176" s="91">
        <v>0</v>
      </c>
      <c r="L176" s="92"/>
      <c r="M176" s="211" t="s">
        <v>347</v>
      </c>
      <c r="N176" s="176">
        <v>70</v>
      </c>
    </row>
    <row r="177" spans="1:14" s="12" customFormat="1" ht="22.5">
      <c r="A177" s="45">
        <v>53</v>
      </c>
      <c r="B177" s="46">
        <v>113</v>
      </c>
      <c r="C177" s="43"/>
      <c r="D177" s="43"/>
      <c r="E177" s="52" t="s">
        <v>26</v>
      </c>
      <c r="F177" s="136" t="s">
        <v>204</v>
      </c>
      <c r="G177" s="159" t="s">
        <v>96</v>
      </c>
      <c r="H177" s="136" t="s">
        <v>199</v>
      </c>
      <c r="I177" s="91">
        <v>646800</v>
      </c>
      <c r="J177" s="91">
        <v>0</v>
      </c>
      <c r="K177" s="91">
        <v>0</v>
      </c>
      <c r="L177" s="92"/>
      <c r="M177" s="211" t="s">
        <v>347</v>
      </c>
      <c r="N177" s="176">
        <v>70</v>
      </c>
    </row>
    <row r="178" spans="1:14" s="12" customFormat="1" ht="22.5">
      <c r="A178" s="45">
        <v>53</v>
      </c>
      <c r="B178" s="46">
        <v>114</v>
      </c>
      <c r="C178" s="43"/>
      <c r="D178" s="43"/>
      <c r="E178" s="52" t="s">
        <v>26</v>
      </c>
      <c r="F178" s="136" t="s">
        <v>204</v>
      </c>
      <c r="G178" s="159" t="s">
        <v>96</v>
      </c>
      <c r="H178" s="136" t="s">
        <v>200</v>
      </c>
      <c r="I178" s="91">
        <v>30800</v>
      </c>
      <c r="J178" s="91">
        <v>0</v>
      </c>
      <c r="K178" s="91">
        <v>0</v>
      </c>
      <c r="L178" s="92"/>
      <c r="M178" s="211" t="s">
        <v>347</v>
      </c>
      <c r="N178" s="176">
        <v>70</v>
      </c>
    </row>
    <row r="179" spans="1:14" s="12" customFormat="1" ht="22.5">
      <c r="A179" s="45">
        <v>53</v>
      </c>
      <c r="B179" s="46">
        <v>115</v>
      </c>
      <c r="C179" s="43"/>
      <c r="D179" s="43"/>
      <c r="E179" s="52" t="s">
        <v>26</v>
      </c>
      <c r="F179" s="136" t="s">
        <v>204</v>
      </c>
      <c r="G179" s="159" t="s">
        <v>96</v>
      </c>
      <c r="H179" s="136" t="s">
        <v>134</v>
      </c>
      <c r="I179" s="91">
        <v>2202200</v>
      </c>
      <c r="J179" s="91">
        <v>0</v>
      </c>
      <c r="K179" s="91">
        <v>0</v>
      </c>
      <c r="L179" s="92"/>
      <c r="M179" s="211" t="s">
        <v>347</v>
      </c>
      <c r="N179" s="176">
        <v>70</v>
      </c>
    </row>
    <row r="180" spans="1:14" s="12" customFormat="1" ht="22.5">
      <c r="A180" s="45">
        <v>53</v>
      </c>
      <c r="B180" s="46">
        <v>116</v>
      </c>
      <c r="C180" s="43"/>
      <c r="D180" s="43"/>
      <c r="E180" s="52" t="s">
        <v>26</v>
      </c>
      <c r="F180" s="136" t="s">
        <v>204</v>
      </c>
      <c r="G180" s="159" t="s">
        <v>96</v>
      </c>
      <c r="H180" s="136" t="s">
        <v>98</v>
      </c>
      <c r="I180" s="91">
        <v>22000</v>
      </c>
      <c r="J180" s="91">
        <v>0</v>
      </c>
      <c r="K180" s="91">
        <v>0</v>
      </c>
      <c r="L180" s="92"/>
      <c r="M180" s="211" t="s">
        <v>347</v>
      </c>
      <c r="N180" s="176">
        <v>70</v>
      </c>
    </row>
    <row r="181" spans="1:14" s="12" customFormat="1" ht="22.5">
      <c r="A181" s="45">
        <v>53</v>
      </c>
      <c r="B181" s="46">
        <v>117</v>
      </c>
      <c r="C181" s="43"/>
      <c r="D181" s="43"/>
      <c r="E181" s="52" t="s">
        <v>26</v>
      </c>
      <c r="F181" s="136" t="s">
        <v>204</v>
      </c>
      <c r="G181" s="159" t="s">
        <v>96</v>
      </c>
      <c r="H181" s="136" t="s">
        <v>99</v>
      </c>
      <c r="I181" s="91">
        <v>958100</v>
      </c>
      <c r="J181" s="91">
        <v>0</v>
      </c>
      <c r="K181" s="91">
        <v>0</v>
      </c>
      <c r="L181" s="92"/>
      <c r="M181" s="211" t="s">
        <v>347</v>
      </c>
      <c r="N181" s="176">
        <v>70</v>
      </c>
    </row>
    <row r="182" spans="1:14" s="12" customFormat="1" ht="22.5">
      <c r="A182" s="45">
        <v>53</v>
      </c>
      <c r="B182" s="46">
        <v>118</v>
      </c>
      <c r="C182" s="43"/>
      <c r="D182" s="43"/>
      <c r="E182" s="52" t="s">
        <v>26</v>
      </c>
      <c r="F182" s="136" t="s">
        <v>204</v>
      </c>
      <c r="G182" s="159" t="s">
        <v>96</v>
      </c>
      <c r="H182" s="136" t="s">
        <v>201</v>
      </c>
      <c r="I182" s="91">
        <v>607640</v>
      </c>
      <c r="J182" s="91">
        <v>0</v>
      </c>
      <c r="K182" s="91">
        <v>0</v>
      </c>
      <c r="L182" s="92"/>
      <c r="M182" s="211" t="s">
        <v>347</v>
      </c>
      <c r="N182" s="176">
        <v>70</v>
      </c>
    </row>
    <row r="183" spans="1:14" s="12" customFormat="1" ht="22.5">
      <c r="A183" s="45">
        <v>53</v>
      </c>
      <c r="B183" s="46">
        <v>119</v>
      </c>
      <c r="C183" s="43"/>
      <c r="D183" s="43"/>
      <c r="E183" s="52" t="s">
        <v>26</v>
      </c>
      <c r="F183" s="136" t="s">
        <v>204</v>
      </c>
      <c r="G183" s="159" t="s">
        <v>96</v>
      </c>
      <c r="H183" s="136" t="s">
        <v>135</v>
      </c>
      <c r="I183" s="91">
        <v>30800</v>
      </c>
      <c r="J183" s="91">
        <v>0</v>
      </c>
      <c r="K183" s="91">
        <v>0</v>
      </c>
      <c r="L183" s="92"/>
      <c r="M183" s="211" t="s">
        <v>347</v>
      </c>
      <c r="N183" s="176">
        <v>70</v>
      </c>
    </row>
    <row r="184" spans="1:14" s="12" customFormat="1" ht="22.5">
      <c r="A184" s="45">
        <v>53</v>
      </c>
      <c r="B184" s="46">
        <v>120</v>
      </c>
      <c r="C184" s="43"/>
      <c r="D184" s="43"/>
      <c r="E184" s="52" t="s">
        <v>26</v>
      </c>
      <c r="F184" s="136" t="s">
        <v>204</v>
      </c>
      <c r="G184" s="159" t="s">
        <v>96</v>
      </c>
      <c r="H184" s="136" t="s">
        <v>100</v>
      </c>
      <c r="I184" s="91">
        <v>1089880</v>
      </c>
      <c r="J184" s="91">
        <v>0</v>
      </c>
      <c r="K184" s="91">
        <v>0</v>
      </c>
      <c r="L184" s="92"/>
      <c r="M184" s="211" t="s">
        <v>347</v>
      </c>
      <c r="N184" s="176">
        <v>70</v>
      </c>
    </row>
    <row r="185" spans="1:14" s="12" customFormat="1" ht="22.5">
      <c r="A185" s="45">
        <v>53</v>
      </c>
      <c r="B185" s="46">
        <v>121</v>
      </c>
      <c r="C185" s="43"/>
      <c r="D185" s="43"/>
      <c r="E185" s="52" t="s">
        <v>26</v>
      </c>
      <c r="F185" s="136" t="s">
        <v>204</v>
      </c>
      <c r="G185" s="159" t="s">
        <v>96</v>
      </c>
      <c r="H185" s="136" t="s">
        <v>136</v>
      </c>
      <c r="I185" s="91">
        <v>74800</v>
      </c>
      <c r="J185" s="91">
        <v>0</v>
      </c>
      <c r="K185" s="91">
        <v>0</v>
      </c>
      <c r="L185" s="92"/>
      <c r="M185" s="211" t="s">
        <v>347</v>
      </c>
      <c r="N185" s="176">
        <v>70</v>
      </c>
    </row>
    <row r="186" spans="1:14" s="12" customFormat="1" ht="22.5">
      <c r="A186" s="45">
        <v>53</v>
      </c>
      <c r="B186" s="46">
        <v>122</v>
      </c>
      <c r="C186" s="43"/>
      <c r="D186" s="43"/>
      <c r="E186" s="52" t="s">
        <v>26</v>
      </c>
      <c r="F186" s="136" t="s">
        <v>204</v>
      </c>
      <c r="G186" s="159" t="s">
        <v>96</v>
      </c>
      <c r="H186" s="136" t="s">
        <v>101</v>
      </c>
      <c r="I186" s="91">
        <v>195580</v>
      </c>
      <c r="J186" s="91">
        <v>0</v>
      </c>
      <c r="K186" s="91">
        <v>0</v>
      </c>
      <c r="L186" s="92"/>
      <c r="M186" s="211" t="s">
        <v>347</v>
      </c>
      <c r="N186" s="176">
        <v>70</v>
      </c>
    </row>
    <row r="187" spans="1:14" s="12" customFormat="1" ht="33.75">
      <c r="A187" s="45">
        <v>53</v>
      </c>
      <c r="B187" s="46">
        <v>123</v>
      </c>
      <c r="C187" s="43"/>
      <c r="D187" s="43"/>
      <c r="E187" s="52" t="s">
        <v>26</v>
      </c>
      <c r="F187" s="136" t="s">
        <v>204</v>
      </c>
      <c r="G187" s="159" t="s">
        <v>96</v>
      </c>
      <c r="H187" s="136" t="s">
        <v>205</v>
      </c>
      <c r="I187" s="91">
        <v>30800</v>
      </c>
      <c r="J187" s="91">
        <v>0</v>
      </c>
      <c r="K187" s="91">
        <v>0</v>
      </c>
      <c r="L187" s="92"/>
      <c r="M187" s="211" t="s">
        <v>347</v>
      </c>
      <c r="N187" s="176">
        <v>70</v>
      </c>
    </row>
    <row r="188" spans="1:14" s="12" customFormat="1" ht="22.5">
      <c r="A188" s="45">
        <v>53</v>
      </c>
      <c r="B188" s="46">
        <v>124</v>
      </c>
      <c r="C188" s="43"/>
      <c r="D188" s="43"/>
      <c r="E188" s="52" t="s">
        <v>30</v>
      </c>
      <c r="F188" s="136" t="s">
        <v>204</v>
      </c>
      <c r="G188" s="159" t="s">
        <v>96</v>
      </c>
      <c r="H188" s="136" t="s">
        <v>327</v>
      </c>
      <c r="I188" s="91">
        <v>28950</v>
      </c>
      <c r="J188" s="91"/>
      <c r="K188" s="91"/>
      <c r="L188" s="92"/>
      <c r="M188" s="211" t="s">
        <v>347</v>
      </c>
      <c r="N188" s="176">
        <v>70</v>
      </c>
    </row>
    <row r="189" spans="1:14" s="12" customFormat="1" ht="22.5">
      <c r="A189" s="45">
        <v>53</v>
      </c>
      <c r="B189" s="46">
        <v>125</v>
      </c>
      <c r="C189" s="43"/>
      <c r="D189" s="43"/>
      <c r="E189" s="52" t="s">
        <v>30</v>
      </c>
      <c r="F189" s="136" t="s">
        <v>204</v>
      </c>
      <c r="G189" s="159" t="s">
        <v>96</v>
      </c>
      <c r="H189" s="136" t="s">
        <v>102</v>
      </c>
      <c r="I189" s="91">
        <v>331050</v>
      </c>
      <c r="J189" s="91">
        <v>0</v>
      </c>
      <c r="K189" s="91">
        <v>0</v>
      </c>
      <c r="L189" s="92"/>
      <c r="M189" s="211" t="s">
        <v>347</v>
      </c>
      <c r="N189" s="176">
        <v>70</v>
      </c>
    </row>
    <row r="190" spans="1:14" s="12" customFormat="1" ht="22.5">
      <c r="A190" s="45">
        <v>53</v>
      </c>
      <c r="B190" s="46">
        <v>126</v>
      </c>
      <c r="C190" s="43"/>
      <c r="D190" s="43"/>
      <c r="E190" s="52" t="s">
        <v>30</v>
      </c>
      <c r="F190" s="136" t="s">
        <v>204</v>
      </c>
      <c r="G190" s="159" t="s">
        <v>96</v>
      </c>
      <c r="H190" s="136" t="s">
        <v>103</v>
      </c>
      <c r="I190" s="91">
        <v>234850</v>
      </c>
      <c r="J190" s="91">
        <v>0</v>
      </c>
      <c r="K190" s="91">
        <v>0</v>
      </c>
      <c r="L190" s="92"/>
      <c r="M190" s="211" t="s">
        <v>347</v>
      </c>
      <c r="N190" s="176">
        <v>70</v>
      </c>
    </row>
    <row r="191" spans="1:14" s="12" customFormat="1" ht="22.5">
      <c r="A191" s="45">
        <v>53</v>
      </c>
      <c r="B191" s="46">
        <v>127</v>
      </c>
      <c r="C191" s="43"/>
      <c r="D191" s="43"/>
      <c r="E191" s="52" t="s">
        <v>30</v>
      </c>
      <c r="F191" s="136" t="s">
        <v>204</v>
      </c>
      <c r="G191" s="159" t="s">
        <v>96</v>
      </c>
      <c r="H191" s="136" t="s">
        <v>137</v>
      </c>
      <c r="I191" s="91">
        <v>25800</v>
      </c>
      <c r="J191" s="91">
        <v>0</v>
      </c>
      <c r="K191" s="91">
        <v>0</v>
      </c>
      <c r="L191" s="92"/>
      <c r="M191" s="211" t="s">
        <v>347</v>
      </c>
      <c r="N191" s="176">
        <v>70</v>
      </c>
    </row>
    <row r="192" spans="1:14" s="12" customFormat="1" ht="22.5">
      <c r="A192" s="45">
        <v>53</v>
      </c>
      <c r="B192" s="46">
        <v>128</v>
      </c>
      <c r="C192" s="43"/>
      <c r="D192" s="43"/>
      <c r="E192" s="52" t="s">
        <v>30</v>
      </c>
      <c r="F192" s="136" t="s">
        <v>204</v>
      </c>
      <c r="G192" s="159" t="s">
        <v>96</v>
      </c>
      <c r="H192" s="136" t="s">
        <v>104</v>
      </c>
      <c r="I192" s="91">
        <v>142230</v>
      </c>
      <c r="J192" s="91">
        <v>0</v>
      </c>
      <c r="K192" s="91">
        <v>0</v>
      </c>
      <c r="L192" s="92"/>
      <c r="M192" s="211" t="s">
        <v>347</v>
      </c>
      <c r="N192" s="176">
        <v>70</v>
      </c>
    </row>
    <row r="193" spans="1:14" s="12" customFormat="1" ht="22.5">
      <c r="A193" s="45">
        <v>53</v>
      </c>
      <c r="B193" s="46">
        <v>129</v>
      </c>
      <c r="C193" s="43"/>
      <c r="D193" s="43"/>
      <c r="E193" s="52" t="s">
        <v>30</v>
      </c>
      <c r="F193" s="136" t="s">
        <v>204</v>
      </c>
      <c r="G193" s="159" t="s">
        <v>96</v>
      </c>
      <c r="H193" s="136" t="s">
        <v>105</v>
      </c>
      <c r="I193" s="91">
        <v>36150</v>
      </c>
      <c r="J193" s="91">
        <v>0</v>
      </c>
      <c r="K193" s="91">
        <v>0</v>
      </c>
      <c r="L193" s="92"/>
      <c r="M193" s="211" t="s">
        <v>347</v>
      </c>
      <c r="N193" s="176">
        <v>70</v>
      </c>
    </row>
    <row r="194" spans="1:14" s="12" customFormat="1" ht="22.5">
      <c r="A194" s="45">
        <v>53</v>
      </c>
      <c r="B194" s="46">
        <v>130</v>
      </c>
      <c r="C194" s="43"/>
      <c r="D194" s="43"/>
      <c r="E194" s="52" t="s">
        <v>25</v>
      </c>
      <c r="F194" s="136" t="s">
        <v>204</v>
      </c>
      <c r="G194" s="159" t="s">
        <v>96</v>
      </c>
      <c r="H194" s="136" t="s">
        <v>126</v>
      </c>
      <c r="I194" s="91">
        <v>1501248</v>
      </c>
      <c r="J194" s="91">
        <v>852600</v>
      </c>
      <c r="K194" s="91">
        <v>63000</v>
      </c>
      <c r="L194" s="92"/>
      <c r="M194" s="211" t="s">
        <v>347</v>
      </c>
      <c r="N194" s="176">
        <v>70</v>
      </c>
    </row>
    <row r="195" spans="1:14" s="12" customFormat="1" ht="33.75">
      <c r="A195" s="45"/>
      <c r="B195" s="46"/>
      <c r="C195" s="43">
        <v>53</v>
      </c>
      <c r="D195" s="43">
        <v>21</v>
      </c>
      <c r="E195" s="52"/>
      <c r="F195" s="47" t="s">
        <v>204</v>
      </c>
      <c r="G195" s="159"/>
      <c r="H195" s="136"/>
      <c r="I195" s="91"/>
      <c r="J195" s="91"/>
      <c r="K195" s="91"/>
      <c r="L195" s="92">
        <f>SUM(I174:I194)</f>
        <v>8659598</v>
      </c>
      <c r="M195" s="194"/>
      <c r="N195" s="176"/>
    </row>
    <row r="196" spans="1:14" s="15" customFormat="1" ht="22.5">
      <c r="A196" s="49">
        <v>54</v>
      </c>
      <c r="B196" s="50">
        <v>131</v>
      </c>
      <c r="C196" s="51"/>
      <c r="D196" s="51"/>
      <c r="E196" s="52" t="s">
        <v>26</v>
      </c>
      <c r="F196" s="136" t="s">
        <v>312</v>
      </c>
      <c r="G196" s="160" t="s">
        <v>106</v>
      </c>
      <c r="H196" s="136" t="s">
        <v>107</v>
      </c>
      <c r="I196" s="95">
        <v>2720400</v>
      </c>
      <c r="J196" s="95">
        <v>0</v>
      </c>
      <c r="K196" s="95">
        <v>341700</v>
      </c>
      <c r="L196" s="96"/>
      <c r="M196" s="211" t="s">
        <v>347</v>
      </c>
      <c r="N196" s="177">
        <v>70</v>
      </c>
    </row>
    <row r="197" spans="1:14" s="15" customFormat="1" ht="22.5">
      <c r="A197" s="49">
        <v>54</v>
      </c>
      <c r="B197" s="50">
        <v>132</v>
      </c>
      <c r="C197" s="51"/>
      <c r="D197" s="51"/>
      <c r="E197" s="52" t="s">
        <v>26</v>
      </c>
      <c r="F197" s="136" t="s">
        <v>312</v>
      </c>
      <c r="G197" s="160" t="s">
        <v>106</v>
      </c>
      <c r="H197" s="136" t="s">
        <v>108</v>
      </c>
      <c r="I197" s="95">
        <v>230700</v>
      </c>
      <c r="J197" s="95">
        <v>0</v>
      </c>
      <c r="K197" s="95">
        <v>24000</v>
      </c>
      <c r="L197" s="96"/>
      <c r="M197" s="211" t="s">
        <v>347</v>
      </c>
      <c r="N197" s="177">
        <v>70</v>
      </c>
    </row>
    <row r="198" spans="1:14" s="15" customFormat="1" ht="22.5">
      <c r="A198" s="49">
        <v>54</v>
      </c>
      <c r="B198" s="50">
        <v>133</v>
      </c>
      <c r="C198" s="51"/>
      <c r="D198" s="51"/>
      <c r="E198" s="52" t="s">
        <v>26</v>
      </c>
      <c r="F198" s="136" t="s">
        <v>312</v>
      </c>
      <c r="G198" s="160" t="s">
        <v>106</v>
      </c>
      <c r="H198" s="136" t="s">
        <v>109</v>
      </c>
      <c r="I198" s="95">
        <v>198000</v>
      </c>
      <c r="J198" s="95">
        <v>0</v>
      </c>
      <c r="K198" s="95">
        <v>27300</v>
      </c>
      <c r="L198" s="96"/>
      <c r="M198" s="211" t="s">
        <v>347</v>
      </c>
      <c r="N198" s="177">
        <v>70</v>
      </c>
    </row>
    <row r="199" spans="1:14" s="15" customFormat="1" ht="22.5">
      <c r="A199" s="49">
        <v>54</v>
      </c>
      <c r="B199" s="50">
        <v>134</v>
      </c>
      <c r="C199" s="51"/>
      <c r="D199" s="51"/>
      <c r="E199" s="52" t="s">
        <v>30</v>
      </c>
      <c r="F199" s="136" t="s">
        <v>312</v>
      </c>
      <c r="G199" s="160" t="s">
        <v>106</v>
      </c>
      <c r="H199" s="136" t="s">
        <v>110</v>
      </c>
      <c r="I199" s="95">
        <v>421470</v>
      </c>
      <c r="J199" s="95">
        <v>0</v>
      </c>
      <c r="K199" s="95">
        <v>56400</v>
      </c>
      <c r="L199" s="96"/>
      <c r="M199" s="211" t="s">
        <v>347</v>
      </c>
      <c r="N199" s="177">
        <v>70</v>
      </c>
    </row>
    <row r="200" spans="1:14" s="15" customFormat="1" ht="22.5">
      <c r="A200" s="49"/>
      <c r="B200" s="50"/>
      <c r="C200" s="51">
        <v>54</v>
      </c>
      <c r="D200" s="51">
        <v>4</v>
      </c>
      <c r="E200" s="52"/>
      <c r="F200" s="47" t="s">
        <v>312</v>
      </c>
      <c r="G200" s="160"/>
      <c r="H200" s="136"/>
      <c r="I200" s="95"/>
      <c r="J200" s="95"/>
      <c r="K200" s="95"/>
      <c r="L200" s="96">
        <f>SUM(I196:I199)</f>
        <v>3570570</v>
      </c>
      <c r="M200" s="195"/>
      <c r="N200" s="177"/>
    </row>
    <row r="201" spans="1:14" s="15" customFormat="1" ht="33.75">
      <c r="A201" s="49">
        <v>55</v>
      </c>
      <c r="B201" s="50">
        <v>135</v>
      </c>
      <c r="C201" s="51"/>
      <c r="D201" s="51"/>
      <c r="E201" s="52" t="s">
        <v>26</v>
      </c>
      <c r="F201" s="136" t="s">
        <v>313</v>
      </c>
      <c r="G201" s="160" t="s">
        <v>111</v>
      </c>
      <c r="H201" s="136" t="s">
        <v>112</v>
      </c>
      <c r="I201" s="95">
        <v>105000</v>
      </c>
      <c r="J201" s="95">
        <v>0</v>
      </c>
      <c r="K201" s="95">
        <v>10396</v>
      </c>
      <c r="L201" s="96"/>
      <c r="M201" s="192" t="s">
        <v>346</v>
      </c>
      <c r="N201" s="177">
        <v>70</v>
      </c>
    </row>
    <row r="202" spans="1:14" s="15" customFormat="1" ht="12">
      <c r="A202" s="49"/>
      <c r="B202" s="50"/>
      <c r="C202" s="51">
        <v>55</v>
      </c>
      <c r="D202" s="51">
        <v>1</v>
      </c>
      <c r="E202" s="52"/>
      <c r="F202" s="47" t="s">
        <v>313</v>
      </c>
      <c r="G202" s="160"/>
      <c r="H202" s="136"/>
      <c r="I202" s="95"/>
      <c r="J202" s="95"/>
      <c r="K202" s="95"/>
      <c r="L202" s="96">
        <f>SUM(I201)</f>
        <v>105000</v>
      </c>
      <c r="M202" s="195"/>
      <c r="N202" s="177"/>
    </row>
    <row r="203" spans="1:14" s="15" customFormat="1" ht="33.75">
      <c r="A203" s="49">
        <v>56</v>
      </c>
      <c r="B203" s="50">
        <v>136</v>
      </c>
      <c r="C203" s="51"/>
      <c r="D203" s="51"/>
      <c r="E203" s="52" t="s">
        <v>26</v>
      </c>
      <c r="F203" s="136" t="s">
        <v>314</v>
      </c>
      <c r="G203" s="160" t="s">
        <v>115</v>
      </c>
      <c r="H203" s="136" t="s">
        <v>67</v>
      </c>
      <c r="I203" s="95">
        <v>1899600</v>
      </c>
      <c r="J203" s="95">
        <v>0</v>
      </c>
      <c r="K203" s="95">
        <v>218097</v>
      </c>
      <c r="L203" s="96"/>
      <c r="M203" s="211" t="s">
        <v>347</v>
      </c>
      <c r="N203" s="177"/>
    </row>
    <row r="204" spans="1:14" s="15" customFormat="1" ht="33.75">
      <c r="A204" s="45">
        <v>56</v>
      </c>
      <c r="B204" s="46">
        <v>137</v>
      </c>
      <c r="C204" s="43"/>
      <c r="D204" s="43"/>
      <c r="E204" s="47" t="s">
        <v>30</v>
      </c>
      <c r="F204" s="136" t="s">
        <v>314</v>
      </c>
      <c r="G204" s="160" t="s">
        <v>116</v>
      </c>
      <c r="H204" s="136" t="s">
        <v>117</v>
      </c>
      <c r="I204" s="95">
        <v>389295</v>
      </c>
      <c r="J204" s="95">
        <v>0</v>
      </c>
      <c r="K204" s="95">
        <v>137850</v>
      </c>
      <c r="L204" s="96"/>
      <c r="M204" s="211" t="s">
        <v>347</v>
      </c>
      <c r="N204" s="177">
        <v>70</v>
      </c>
    </row>
    <row r="205" spans="1:14" s="15" customFormat="1" ht="33.75">
      <c r="A205" s="45">
        <v>56</v>
      </c>
      <c r="B205" s="46">
        <v>138</v>
      </c>
      <c r="C205" s="43"/>
      <c r="D205" s="43"/>
      <c r="E205" s="47" t="s">
        <v>24</v>
      </c>
      <c r="F205" s="136" t="s">
        <v>314</v>
      </c>
      <c r="G205" s="160" t="s">
        <v>116</v>
      </c>
      <c r="H205" s="136" t="s">
        <v>118</v>
      </c>
      <c r="I205" s="95">
        <v>392000</v>
      </c>
      <c r="J205" s="95">
        <v>0</v>
      </c>
      <c r="K205" s="95">
        <v>0</v>
      </c>
      <c r="L205" s="96"/>
      <c r="M205" s="211" t="s">
        <v>347</v>
      </c>
      <c r="N205" s="177">
        <v>70</v>
      </c>
    </row>
    <row r="206" spans="1:14" s="15" customFormat="1" ht="33.75">
      <c r="A206" s="45">
        <v>56</v>
      </c>
      <c r="B206" s="46">
        <v>139</v>
      </c>
      <c r="C206" s="43"/>
      <c r="D206" s="43"/>
      <c r="E206" s="47" t="s">
        <v>31</v>
      </c>
      <c r="F206" s="136" t="s">
        <v>314</v>
      </c>
      <c r="G206" s="160" t="s">
        <v>116</v>
      </c>
      <c r="H206" s="136" t="s">
        <v>315</v>
      </c>
      <c r="I206" s="95">
        <v>52255</v>
      </c>
      <c r="J206" s="95">
        <v>0</v>
      </c>
      <c r="K206" s="95">
        <v>26250</v>
      </c>
      <c r="L206" s="96"/>
      <c r="M206" s="211" t="s">
        <v>347</v>
      </c>
      <c r="N206" s="177">
        <v>70</v>
      </c>
    </row>
    <row r="207" spans="1:14" s="15" customFormat="1" ht="33.75">
      <c r="A207" s="49">
        <v>56</v>
      </c>
      <c r="B207" s="50">
        <v>140</v>
      </c>
      <c r="C207" s="51"/>
      <c r="D207" s="51"/>
      <c r="E207" s="52" t="s">
        <v>25</v>
      </c>
      <c r="F207" s="136" t="s">
        <v>314</v>
      </c>
      <c r="G207" s="160" t="s">
        <v>116</v>
      </c>
      <c r="H207" s="136" t="s">
        <v>119</v>
      </c>
      <c r="I207" s="95">
        <v>661500</v>
      </c>
      <c r="J207" s="95">
        <v>252000</v>
      </c>
      <c r="K207" s="95">
        <v>34300</v>
      </c>
      <c r="L207" s="96"/>
      <c r="M207" s="211" t="s">
        <v>347</v>
      </c>
      <c r="N207" s="177">
        <v>70</v>
      </c>
    </row>
    <row r="208" spans="1:14" s="15" customFormat="1" ht="33.75">
      <c r="A208" s="49"/>
      <c r="B208" s="50"/>
      <c r="C208" s="51">
        <v>56</v>
      </c>
      <c r="D208" s="51">
        <v>5</v>
      </c>
      <c r="E208" s="52"/>
      <c r="F208" s="47" t="s">
        <v>314</v>
      </c>
      <c r="G208" s="160"/>
      <c r="H208" s="136"/>
      <c r="I208" s="95"/>
      <c r="J208" s="95"/>
      <c r="K208" s="95"/>
      <c r="L208" s="96">
        <f>SUM(I203:I207)</f>
        <v>3394650</v>
      </c>
      <c r="M208" s="195"/>
      <c r="N208" s="177"/>
    </row>
    <row r="209" spans="1:14" s="15" customFormat="1" ht="33.75">
      <c r="A209" s="49">
        <v>57</v>
      </c>
      <c r="B209" s="50">
        <v>141</v>
      </c>
      <c r="C209" s="51"/>
      <c r="D209" s="51"/>
      <c r="E209" s="52"/>
      <c r="F209" s="136" t="s">
        <v>235</v>
      </c>
      <c r="G209" s="160" t="s">
        <v>236</v>
      </c>
      <c r="H209" s="136" t="s">
        <v>237</v>
      </c>
      <c r="I209" s="95">
        <v>25200</v>
      </c>
      <c r="J209" s="95"/>
      <c r="K209" s="95"/>
      <c r="L209" s="96"/>
      <c r="M209" s="211" t="s">
        <v>347</v>
      </c>
      <c r="N209" s="177">
        <v>70</v>
      </c>
    </row>
    <row r="210" spans="1:14" s="15" customFormat="1" ht="33.75">
      <c r="A210" s="49"/>
      <c r="B210" s="50"/>
      <c r="C210" s="51">
        <v>57</v>
      </c>
      <c r="D210" s="51">
        <v>1</v>
      </c>
      <c r="E210" s="52"/>
      <c r="F210" s="47" t="s">
        <v>235</v>
      </c>
      <c r="G210" s="160"/>
      <c r="H210" s="136"/>
      <c r="I210" s="95"/>
      <c r="J210" s="95"/>
      <c r="K210" s="95"/>
      <c r="L210" s="96">
        <f>SUM(I209)</f>
        <v>25200</v>
      </c>
      <c r="M210" s="195"/>
      <c r="N210" s="177"/>
    </row>
    <row r="211" spans="1:14" s="15" customFormat="1" ht="52.5" customHeight="1">
      <c r="A211" s="49">
        <v>58</v>
      </c>
      <c r="B211" s="50">
        <v>142</v>
      </c>
      <c r="C211" s="51"/>
      <c r="D211" s="51"/>
      <c r="E211" s="52" t="s">
        <v>26</v>
      </c>
      <c r="F211" s="136" t="s">
        <v>169</v>
      </c>
      <c r="G211" s="160" t="s">
        <v>170</v>
      </c>
      <c r="H211" s="136" t="s">
        <v>238</v>
      </c>
      <c r="I211" s="95">
        <v>112600</v>
      </c>
      <c r="J211" s="95"/>
      <c r="K211" s="95"/>
      <c r="L211" s="96"/>
      <c r="M211" s="192" t="s">
        <v>346</v>
      </c>
      <c r="N211" s="177">
        <v>70</v>
      </c>
    </row>
    <row r="212" spans="1:14" s="15" customFormat="1" ht="22.5">
      <c r="A212" s="49">
        <v>58</v>
      </c>
      <c r="B212" s="50">
        <v>143</v>
      </c>
      <c r="C212" s="51"/>
      <c r="D212" s="51"/>
      <c r="E212" s="52" t="s">
        <v>25</v>
      </c>
      <c r="F212" s="136" t="s">
        <v>169</v>
      </c>
      <c r="G212" s="160" t="s">
        <v>170</v>
      </c>
      <c r="H212" s="136" t="s">
        <v>239</v>
      </c>
      <c r="I212" s="95">
        <v>150000</v>
      </c>
      <c r="J212" s="95"/>
      <c r="K212" s="95"/>
      <c r="L212" s="96"/>
      <c r="M212" s="211" t="s">
        <v>347</v>
      </c>
      <c r="N212" s="177">
        <v>70</v>
      </c>
    </row>
    <row r="213" spans="1:14" s="15" customFormat="1" ht="22.5">
      <c r="A213" s="49"/>
      <c r="B213" s="50"/>
      <c r="C213" s="51">
        <v>58</v>
      </c>
      <c r="D213" s="51">
        <v>2</v>
      </c>
      <c r="E213" s="52"/>
      <c r="F213" s="47" t="s">
        <v>169</v>
      </c>
      <c r="G213" s="160"/>
      <c r="H213" s="136"/>
      <c r="I213" s="95"/>
      <c r="J213" s="95"/>
      <c r="K213" s="95"/>
      <c r="L213" s="96">
        <f>SUM(I211:I212)</f>
        <v>262600</v>
      </c>
      <c r="M213" s="195"/>
      <c r="N213" s="177"/>
    </row>
    <row r="214" spans="1:14" s="15" customFormat="1" ht="22.5">
      <c r="A214" s="49">
        <v>59</v>
      </c>
      <c r="B214" s="50">
        <v>144</v>
      </c>
      <c r="C214" s="51"/>
      <c r="D214" s="51"/>
      <c r="E214" s="52" t="s">
        <v>26</v>
      </c>
      <c r="F214" s="136" t="s">
        <v>186</v>
      </c>
      <c r="G214" s="160" t="s">
        <v>175</v>
      </c>
      <c r="H214" s="136" t="s">
        <v>188</v>
      </c>
      <c r="I214" s="95">
        <v>84000</v>
      </c>
      <c r="J214" s="95"/>
      <c r="K214" s="95"/>
      <c r="L214" s="96"/>
      <c r="M214" s="211" t="s">
        <v>347</v>
      </c>
      <c r="N214" s="177">
        <v>70</v>
      </c>
    </row>
    <row r="215" spans="1:14" s="15" customFormat="1" ht="22.5">
      <c r="A215" s="49"/>
      <c r="B215" s="50"/>
      <c r="C215" s="51">
        <v>59</v>
      </c>
      <c r="D215" s="51">
        <v>1</v>
      </c>
      <c r="E215" s="52"/>
      <c r="F215" s="47" t="s">
        <v>186</v>
      </c>
      <c r="G215" s="160"/>
      <c r="H215" s="136"/>
      <c r="I215" s="95"/>
      <c r="J215" s="95"/>
      <c r="K215" s="95"/>
      <c r="L215" s="96">
        <f>SUM(I214)</f>
        <v>84000</v>
      </c>
      <c r="M215" s="195"/>
      <c r="N215" s="177"/>
    </row>
    <row r="216" spans="1:14" s="15" customFormat="1" ht="22.5">
      <c r="A216" s="49">
        <v>60</v>
      </c>
      <c r="B216" s="50">
        <v>145</v>
      </c>
      <c r="C216" s="51"/>
      <c r="D216" s="51"/>
      <c r="E216" s="52" t="s">
        <v>30</v>
      </c>
      <c r="F216" s="136" t="s">
        <v>157</v>
      </c>
      <c r="G216" s="160" t="s">
        <v>120</v>
      </c>
      <c r="H216" s="136" t="s">
        <v>316</v>
      </c>
      <c r="I216" s="95">
        <v>50000</v>
      </c>
      <c r="J216" s="95">
        <v>0</v>
      </c>
      <c r="K216" s="95">
        <v>0</v>
      </c>
      <c r="L216" s="96"/>
      <c r="M216" s="211" t="s">
        <v>347</v>
      </c>
      <c r="N216" s="177">
        <v>70</v>
      </c>
    </row>
    <row r="217" spans="1:14" s="15" customFormat="1" ht="12">
      <c r="A217" s="49">
        <v>60</v>
      </c>
      <c r="B217" s="50">
        <v>146</v>
      </c>
      <c r="C217" s="51"/>
      <c r="D217" s="51"/>
      <c r="E217" s="52" t="s">
        <v>25</v>
      </c>
      <c r="F217" s="136" t="s">
        <v>157</v>
      </c>
      <c r="G217" s="160" t="s">
        <v>120</v>
      </c>
      <c r="H217" s="136" t="s">
        <v>160</v>
      </c>
      <c r="I217" s="95">
        <v>441000</v>
      </c>
      <c r="J217" s="95">
        <v>160000</v>
      </c>
      <c r="K217" s="95">
        <v>0</v>
      </c>
      <c r="L217" s="96"/>
      <c r="M217" s="211" t="s">
        <v>347</v>
      </c>
      <c r="N217" s="177">
        <v>70</v>
      </c>
    </row>
    <row r="218" spans="1:14" s="15" customFormat="1" ht="23.25" thickBot="1">
      <c r="A218" s="60"/>
      <c r="B218" s="61"/>
      <c r="C218" s="62">
        <v>60</v>
      </c>
      <c r="D218" s="62">
        <v>2</v>
      </c>
      <c r="E218" s="63"/>
      <c r="F218" s="139" t="s">
        <v>157</v>
      </c>
      <c r="G218" s="162"/>
      <c r="H218" s="140"/>
      <c r="I218" s="100"/>
      <c r="J218" s="100"/>
      <c r="K218" s="100"/>
      <c r="L218" s="101">
        <f>SUM(I216:I217)</f>
        <v>491000</v>
      </c>
      <c r="M218" s="199"/>
      <c r="N218" s="179"/>
    </row>
    <row r="219" spans="1:14" s="5" customFormat="1" ht="22.5" customHeight="1" thickBot="1">
      <c r="A219" s="64"/>
      <c r="B219" s="65"/>
      <c r="C219" s="66"/>
      <c r="D219" s="66">
        <f>SUM(D19:D218)</f>
        <v>144</v>
      </c>
      <c r="E219" s="67"/>
      <c r="F219" s="141" t="s">
        <v>335</v>
      </c>
      <c r="G219" s="163"/>
      <c r="H219" s="142"/>
      <c r="I219" s="102">
        <f>SUM(I16:I218)</f>
        <v>81833874</v>
      </c>
      <c r="J219" s="102">
        <f>SUM(J21:J218)</f>
        <v>11566164</v>
      </c>
      <c r="K219" s="102">
        <f>SUM(K21:K218)</f>
        <v>3901289</v>
      </c>
      <c r="L219" s="103">
        <f>SUM(L16:L218)</f>
        <v>81833874</v>
      </c>
      <c r="M219" s="200"/>
      <c r="N219" s="180"/>
    </row>
    <row r="220" spans="1:14" s="5" customFormat="1" ht="22.5" customHeight="1">
      <c r="A220" s="68"/>
      <c r="B220" s="69"/>
      <c r="C220" s="70"/>
      <c r="D220" s="70"/>
      <c r="E220" s="71"/>
      <c r="F220" s="143" t="s">
        <v>321</v>
      </c>
      <c r="G220" s="164"/>
      <c r="H220" s="144"/>
      <c r="I220" s="104"/>
      <c r="J220" s="104"/>
      <c r="K220" s="104"/>
      <c r="L220" s="105"/>
      <c r="M220" s="201"/>
      <c r="N220" s="181"/>
    </row>
    <row r="221" spans="1:14" s="12" customFormat="1" ht="33.75">
      <c r="A221" s="45">
        <v>61</v>
      </c>
      <c r="B221" s="46">
        <v>147</v>
      </c>
      <c r="C221" s="43"/>
      <c r="D221" s="43"/>
      <c r="E221" s="47" t="s">
        <v>26</v>
      </c>
      <c r="F221" s="136" t="s">
        <v>189</v>
      </c>
      <c r="G221" s="159" t="s">
        <v>55</v>
      </c>
      <c r="H221" s="136" t="s">
        <v>171</v>
      </c>
      <c r="I221" s="91">
        <v>54000</v>
      </c>
      <c r="J221" s="91"/>
      <c r="K221" s="91"/>
      <c r="L221" s="93"/>
      <c r="M221" s="184" t="s">
        <v>347</v>
      </c>
      <c r="N221" s="176">
        <v>70</v>
      </c>
    </row>
    <row r="222" spans="1:14" s="12" customFormat="1" ht="22.5">
      <c r="A222" s="45"/>
      <c r="B222" s="46"/>
      <c r="C222" s="43">
        <v>61</v>
      </c>
      <c r="D222" s="43">
        <v>1</v>
      </c>
      <c r="E222" s="47"/>
      <c r="F222" s="47" t="s">
        <v>189</v>
      </c>
      <c r="G222" s="159"/>
      <c r="H222" s="136"/>
      <c r="I222" s="91"/>
      <c r="J222" s="91"/>
      <c r="K222" s="91"/>
      <c r="L222" s="93">
        <f>SUM(I221)</f>
        <v>54000</v>
      </c>
      <c r="M222" s="186"/>
      <c r="N222" s="176"/>
    </row>
    <row r="223" spans="1:14" s="12" customFormat="1" ht="56.25">
      <c r="A223" s="45">
        <v>62</v>
      </c>
      <c r="B223" s="46">
        <v>148</v>
      </c>
      <c r="C223" s="43"/>
      <c r="D223" s="43"/>
      <c r="E223" s="47" t="s">
        <v>24</v>
      </c>
      <c r="F223" s="136" t="s">
        <v>317</v>
      </c>
      <c r="G223" s="159" t="s">
        <v>36</v>
      </c>
      <c r="H223" s="136" t="s">
        <v>223</v>
      </c>
      <c r="I223" s="91">
        <v>133000</v>
      </c>
      <c r="J223" s="91">
        <v>0</v>
      </c>
      <c r="K223" s="91">
        <v>0</v>
      </c>
      <c r="L223" s="92"/>
      <c r="M223" s="211" t="s">
        <v>347</v>
      </c>
      <c r="N223" s="176">
        <v>70</v>
      </c>
    </row>
    <row r="224" spans="1:14" s="12" customFormat="1" ht="22.5">
      <c r="A224" s="45"/>
      <c r="B224" s="46"/>
      <c r="C224" s="43">
        <v>62</v>
      </c>
      <c r="D224" s="43">
        <v>1</v>
      </c>
      <c r="E224" s="47"/>
      <c r="F224" s="47" t="s">
        <v>148</v>
      </c>
      <c r="G224" s="159"/>
      <c r="H224" s="136"/>
      <c r="I224" s="91"/>
      <c r="J224" s="91"/>
      <c r="K224" s="91"/>
      <c r="L224" s="92">
        <f>SUM(I223)</f>
        <v>133000</v>
      </c>
      <c r="M224" s="194"/>
      <c r="N224" s="176"/>
    </row>
    <row r="225" spans="1:14" s="12" customFormat="1" ht="33.75">
      <c r="A225" s="45">
        <v>63</v>
      </c>
      <c r="B225" s="46">
        <v>149</v>
      </c>
      <c r="C225" s="43"/>
      <c r="D225" s="43"/>
      <c r="E225" s="47" t="s">
        <v>24</v>
      </c>
      <c r="F225" s="136" t="s">
        <v>318</v>
      </c>
      <c r="G225" s="159" t="s">
        <v>57</v>
      </c>
      <c r="H225" s="136" t="s">
        <v>240</v>
      </c>
      <c r="I225" s="91">
        <v>84000</v>
      </c>
      <c r="J225" s="91">
        <v>0</v>
      </c>
      <c r="K225" s="91">
        <v>35400</v>
      </c>
      <c r="L225" s="93"/>
      <c r="M225" s="211" t="s">
        <v>347</v>
      </c>
      <c r="N225" s="176">
        <v>70</v>
      </c>
    </row>
    <row r="226" spans="1:14" s="12" customFormat="1" ht="22.5">
      <c r="A226" s="45"/>
      <c r="B226" s="46"/>
      <c r="C226" s="43">
        <v>63</v>
      </c>
      <c r="D226" s="43">
        <v>1</v>
      </c>
      <c r="E226" s="47"/>
      <c r="F226" s="47" t="s">
        <v>149</v>
      </c>
      <c r="G226" s="159"/>
      <c r="H226" s="136"/>
      <c r="I226" s="91"/>
      <c r="J226" s="91"/>
      <c r="K226" s="91"/>
      <c r="L226" s="93">
        <f>SUM(I225:I225)</f>
        <v>84000</v>
      </c>
      <c r="M226" s="186"/>
      <c r="N226" s="176"/>
    </row>
    <row r="227" spans="1:14" s="15" customFormat="1" ht="22.5">
      <c r="A227" s="49">
        <v>64</v>
      </c>
      <c r="B227" s="50">
        <v>150</v>
      </c>
      <c r="C227" s="51"/>
      <c r="D227" s="51"/>
      <c r="E227" s="47" t="s">
        <v>30</v>
      </c>
      <c r="F227" s="136" t="s">
        <v>340</v>
      </c>
      <c r="G227" s="160" t="s">
        <v>140</v>
      </c>
      <c r="H227" s="136" t="s">
        <v>141</v>
      </c>
      <c r="I227" s="95">
        <v>350000</v>
      </c>
      <c r="J227" s="95">
        <v>450000</v>
      </c>
      <c r="K227" s="95">
        <v>0</v>
      </c>
      <c r="L227" s="106"/>
      <c r="M227" s="192" t="s">
        <v>346</v>
      </c>
      <c r="N227" s="177">
        <v>70</v>
      </c>
    </row>
    <row r="228" spans="1:14" s="15" customFormat="1" ht="22.5">
      <c r="A228" s="49"/>
      <c r="B228" s="50"/>
      <c r="C228" s="51">
        <v>64</v>
      </c>
      <c r="D228" s="51">
        <v>1</v>
      </c>
      <c r="E228" s="52"/>
      <c r="F228" s="47" t="s">
        <v>341</v>
      </c>
      <c r="G228" s="160"/>
      <c r="H228" s="136"/>
      <c r="I228" s="95"/>
      <c r="J228" s="95"/>
      <c r="K228" s="95"/>
      <c r="L228" s="106">
        <f>SUM(I227)</f>
        <v>350000</v>
      </c>
      <c r="M228" s="202"/>
      <c r="N228" s="177"/>
    </row>
    <row r="229" spans="1:14" s="12" customFormat="1" ht="33.75">
      <c r="A229" s="45">
        <v>65</v>
      </c>
      <c r="B229" s="46">
        <v>151</v>
      </c>
      <c r="C229" s="43"/>
      <c r="D229" s="43"/>
      <c r="E229" s="47" t="s">
        <v>26</v>
      </c>
      <c r="F229" s="136" t="s">
        <v>191</v>
      </c>
      <c r="G229" s="159" t="s">
        <v>80</v>
      </c>
      <c r="H229" s="136" t="s">
        <v>131</v>
      </c>
      <c r="I229" s="91">
        <v>135380</v>
      </c>
      <c r="J229" s="91">
        <v>0</v>
      </c>
      <c r="K229" s="91">
        <v>0</v>
      </c>
      <c r="L229" s="93"/>
      <c r="M229" s="211" t="s">
        <v>347</v>
      </c>
      <c r="N229" s="176">
        <v>70</v>
      </c>
    </row>
    <row r="230" spans="1:14" s="17" customFormat="1" ht="22.5">
      <c r="A230" s="53"/>
      <c r="B230" s="54"/>
      <c r="C230" s="55">
        <v>65</v>
      </c>
      <c r="D230" s="55">
        <v>1</v>
      </c>
      <c r="E230" s="72"/>
      <c r="F230" s="47" t="s">
        <v>191</v>
      </c>
      <c r="G230" s="161"/>
      <c r="H230" s="137"/>
      <c r="I230" s="97"/>
      <c r="J230" s="97"/>
      <c r="K230" s="97"/>
      <c r="L230" s="107">
        <f>SUM(I229)</f>
        <v>135380</v>
      </c>
      <c r="M230" s="187"/>
      <c r="N230" s="175"/>
    </row>
    <row r="231" spans="1:14" s="15" customFormat="1" ht="33.75">
      <c r="A231" s="49">
        <v>66</v>
      </c>
      <c r="B231" s="50">
        <v>152</v>
      </c>
      <c r="C231" s="51"/>
      <c r="D231" s="51"/>
      <c r="E231" s="52" t="s">
        <v>30</v>
      </c>
      <c r="F231" s="136" t="s">
        <v>190</v>
      </c>
      <c r="G231" s="160" t="s">
        <v>113</v>
      </c>
      <c r="H231" s="136" t="s">
        <v>114</v>
      </c>
      <c r="I231" s="95">
        <v>4730000</v>
      </c>
      <c r="J231" s="95">
        <v>3040000</v>
      </c>
      <c r="K231" s="95">
        <v>0</v>
      </c>
      <c r="L231" s="106"/>
      <c r="M231" s="211" t="s">
        <v>347</v>
      </c>
      <c r="N231" s="177">
        <v>90</v>
      </c>
    </row>
    <row r="232" spans="1:14" s="15" customFormat="1" ht="22.5">
      <c r="A232" s="49"/>
      <c r="B232" s="50"/>
      <c r="C232" s="51">
        <v>66</v>
      </c>
      <c r="D232" s="51">
        <v>1</v>
      </c>
      <c r="E232" s="52"/>
      <c r="F232" s="47" t="s">
        <v>190</v>
      </c>
      <c r="G232" s="160"/>
      <c r="H232" s="136"/>
      <c r="I232" s="95"/>
      <c r="J232" s="95"/>
      <c r="K232" s="95"/>
      <c r="L232" s="106">
        <f>SUM(I231)</f>
        <v>4730000</v>
      </c>
      <c r="M232" s="202"/>
      <c r="N232" s="177"/>
    </row>
    <row r="233" spans="1:14" s="15" customFormat="1" ht="22.5">
      <c r="A233" s="49">
        <v>67</v>
      </c>
      <c r="B233" s="50">
        <v>153</v>
      </c>
      <c r="C233" s="51"/>
      <c r="D233" s="51"/>
      <c r="E233" s="52" t="s">
        <v>30</v>
      </c>
      <c r="F233" s="136" t="s">
        <v>172</v>
      </c>
      <c r="G233" s="160" t="s">
        <v>173</v>
      </c>
      <c r="H233" s="136" t="s">
        <v>174</v>
      </c>
      <c r="I233" s="95">
        <v>45500</v>
      </c>
      <c r="J233" s="95"/>
      <c r="K233" s="95"/>
      <c r="L233" s="106"/>
      <c r="M233" s="211" t="s">
        <v>347</v>
      </c>
      <c r="N233" s="177">
        <v>70</v>
      </c>
    </row>
    <row r="234" spans="1:14" s="15" customFormat="1" ht="23.25" thickBot="1">
      <c r="A234" s="60"/>
      <c r="B234" s="61"/>
      <c r="C234" s="62">
        <v>67</v>
      </c>
      <c r="D234" s="62">
        <v>1</v>
      </c>
      <c r="E234" s="63"/>
      <c r="F234" s="139" t="s">
        <v>172</v>
      </c>
      <c r="G234" s="162"/>
      <c r="H234" s="140"/>
      <c r="I234" s="100"/>
      <c r="J234" s="100"/>
      <c r="K234" s="100"/>
      <c r="L234" s="108">
        <f>SUM(I233:I233)</f>
        <v>45500</v>
      </c>
      <c r="M234" s="212"/>
      <c r="N234" s="179"/>
    </row>
    <row r="235" spans="1:14" s="5" customFormat="1" ht="27.75" customHeight="1" thickBot="1">
      <c r="A235" s="64"/>
      <c r="B235" s="65"/>
      <c r="C235" s="66"/>
      <c r="D235" s="66">
        <f>SUM(D219:D234)</f>
        <v>151</v>
      </c>
      <c r="E235" s="67"/>
      <c r="F235" s="141" t="s">
        <v>334</v>
      </c>
      <c r="G235" s="163"/>
      <c r="H235" s="142"/>
      <c r="I235" s="102">
        <f>SUM(I221:I234)</f>
        <v>5531880</v>
      </c>
      <c r="J235" s="102"/>
      <c r="K235" s="102"/>
      <c r="L235" s="109">
        <f>SUM(L221:L234)</f>
        <v>5531880</v>
      </c>
      <c r="M235" s="200"/>
      <c r="N235" s="182"/>
    </row>
    <row r="236" spans="1:14" s="5" customFormat="1" ht="22.5" customHeight="1">
      <c r="A236" s="68"/>
      <c r="B236" s="69"/>
      <c r="C236" s="70"/>
      <c r="D236" s="70"/>
      <c r="E236" s="71"/>
      <c r="F236" s="143" t="s">
        <v>322</v>
      </c>
      <c r="G236" s="164"/>
      <c r="H236" s="144"/>
      <c r="I236" s="104"/>
      <c r="J236" s="104"/>
      <c r="K236" s="104"/>
      <c r="L236" s="110"/>
      <c r="M236" s="201"/>
      <c r="N236" s="181"/>
    </row>
    <row r="237" spans="1:14" s="5" customFormat="1" ht="39" customHeight="1">
      <c r="A237" s="53">
        <v>68</v>
      </c>
      <c r="B237" s="58">
        <v>154</v>
      </c>
      <c r="C237" s="59"/>
      <c r="D237" s="59"/>
      <c r="E237" s="56"/>
      <c r="F237" s="137" t="s">
        <v>319</v>
      </c>
      <c r="G237" s="165" t="s">
        <v>215</v>
      </c>
      <c r="H237" s="137" t="s">
        <v>325</v>
      </c>
      <c r="I237" s="95">
        <v>157000</v>
      </c>
      <c r="J237" s="95"/>
      <c r="K237" s="95"/>
      <c r="L237" s="99"/>
      <c r="M237" s="192" t="s">
        <v>346</v>
      </c>
      <c r="N237" s="178">
        <v>70</v>
      </c>
    </row>
    <row r="238" spans="1:14" s="5" customFormat="1" ht="35.25" customHeight="1" thickBot="1">
      <c r="A238" s="73"/>
      <c r="B238" s="74"/>
      <c r="C238" s="75">
        <v>68</v>
      </c>
      <c r="D238" s="75">
        <v>1</v>
      </c>
      <c r="E238" s="76"/>
      <c r="F238" s="143" t="s">
        <v>319</v>
      </c>
      <c r="G238" s="166"/>
      <c r="H238" s="145"/>
      <c r="I238" s="100"/>
      <c r="J238" s="100"/>
      <c r="K238" s="100"/>
      <c r="L238" s="111">
        <f>SUM(I237)</f>
        <v>157000</v>
      </c>
      <c r="M238" s="203"/>
      <c r="N238" s="183"/>
    </row>
    <row r="239" spans="1:14" s="5" customFormat="1" ht="22.5" customHeight="1" thickBot="1">
      <c r="A239" s="64"/>
      <c r="B239" s="65"/>
      <c r="C239" s="66"/>
      <c r="D239" s="66">
        <v>1</v>
      </c>
      <c r="E239" s="67"/>
      <c r="F239" s="142"/>
      <c r="G239" s="163"/>
      <c r="H239" s="142"/>
      <c r="I239" s="112">
        <f>SUM(I237:I238)</f>
        <v>157000</v>
      </c>
      <c r="J239" s="102"/>
      <c r="K239" s="102"/>
      <c r="L239" s="109">
        <f>SUM(L237:L238)</f>
        <v>157000</v>
      </c>
      <c r="M239" s="204"/>
      <c r="N239" s="182"/>
    </row>
    <row r="240" spans="1:14" s="5" customFormat="1" ht="22.5" customHeight="1">
      <c r="A240" s="68"/>
      <c r="B240" s="69"/>
      <c r="C240" s="70"/>
      <c r="D240" s="70"/>
      <c r="E240" s="71"/>
      <c r="F240" s="143" t="s">
        <v>323</v>
      </c>
      <c r="G240" s="164"/>
      <c r="H240" s="144"/>
      <c r="I240" s="113"/>
      <c r="J240" s="104"/>
      <c r="K240" s="104"/>
      <c r="L240" s="110"/>
      <c r="M240" s="201"/>
      <c r="N240" s="181"/>
    </row>
    <row r="241" spans="1:14" s="12" customFormat="1" ht="33.75">
      <c r="A241" s="45">
        <v>7</v>
      </c>
      <c r="B241" s="46">
        <v>11</v>
      </c>
      <c r="C241" s="43"/>
      <c r="D241" s="43"/>
      <c r="E241" s="47" t="s">
        <v>26</v>
      </c>
      <c r="F241" s="136" t="s">
        <v>330</v>
      </c>
      <c r="G241" s="159" t="s">
        <v>0</v>
      </c>
      <c r="H241" s="136" t="s">
        <v>219</v>
      </c>
      <c r="I241" s="91">
        <v>150000</v>
      </c>
      <c r="J241" s="91"/>
      <c r="K241" s="91"/>
      <c r="L241" s="92"/>
      <c r="M241" s="184" t="s">
        <v>347</v>
      </c>
      <c r="N241" s="176">
        <v>70</v>
      </c>
    </row>
    <row r="242" spans="1:14" s="12" customFormat="1" ht="32.25" customHeight="1">
      <c r="A242" s="45">
        <v>7</v>
      </c>
      <c r="B242" s="46">
        <v>12</v>
      </c>
      <c r="C242" s="43"/>
      <c r="D242" s="43"/>
      <c r="E242" s="47" t="s">
        <v>30</v>
      </c>
      <c r="F242" s="136" t="s">
        <v>330</v>
      </c>
      <c r="G242" s="159" t="s">
        <v>0</v>
      </c>
      <c r="H242" s="135" t="s">
        <v>167</v>
      </c>
      <c r="I242" s="91">
        <v>367600</v>
      </c>
      <c r="J242" s="91">
        <v>36000</v>
      </c>
      <c r="K242" s="91">
        <v>40000</v>
      </c>
      <c r="L242" s="92"/>
      <c r="M242" s="211" t="s">
        <v>347</v>
      </c>
      <c r="N242" s="176">
        <v>70</v>
      </c>
    </row>
    <row r="243" spans="1:14" s="12" customFormat="1" ht="21.75" customHeight="1">
      <c r="A243" s="45"/>
      <c r="B243" s="46"/>
      <c r="C243" s="43">
        <v>7</v>
      </c>
      <c r="D243" s="43">
        <v>2</v>
      </c>
      <c r="E243" s="77"/>
      <c r="F243" s="47" t="s">
        <v>330</v>
      </c>
      <c r="G243" s="159"/>
      <c r="H243" s="135"/>
      <c r="I243" s="91"/>
      <c r="J243" s="91"/>
      <c r="K243" s="91"/>
      <c r="L243" s="92">
        <f>SUM(I241:I242)</f>
        <v>517600</v>
      </c>
      <c r="M243" s="205"/>
      <c r="N243" s="176"/>
    </row>
    <row r="244" spans="1:14" s="12" customFormat="1" ht="12">
      <c r="A244" s="45">
        <v>69</v>
      </c>
      <c r="B244" s="46">
        <v>155</v>
      </c>
      <c r="C244" s="43"/>
      <c r="D244" s="43"/>
      <c r="E244" s="47" t="s">
        <v>24</v>
      </c>
      <c r="F244" s="136" t="s">
        <v>352</v>
      </c>
      <c r="G244" s="159" t="s">
        <v>58</v>
      </c>
      <c r="H244" s="136" t="s">
        <v>59</v>
      </c>
      <c r="I244" s="91">
        <v>93900</v>
      </c>
      <c r="J244" s="91">
        <v>0</v>
      </c>
      <c r="K244" s="91">
        <v>0</v>
      </c>
      <c r="L244" s="92"/>
      <c r="M244" s="211" t="s">
        <v>347</v>
      </c>
      <c r="N244" s="176">
        <v>70</v>
      </c>
    </row>
    <row r="245" spans="1:14" s="12" customFormat="1" ht="22.5">
      <c r="A245" s="45"/>
      <c r="B245" s="46"/>
      <c r="C245" s="43">
        <v>69</v>
      </c>
      <c r="D245" s="43">
        <v>1</v>
      </c>
      <c r="E245" s="47"/>
      <c r="F245" s="47" t="s">
        <v>352</v>
      </c>
      <c r="G245" s="159"/>
      <c r="H245" s="136"/>
      <c r="I245" s="91"/>
      <c r="J245" s="91"/>
      <c r="K245" s="91"/>
      <c r="L245" s="92">
        <f>SUM(I244)</f>
        <v>93900</v>
      </c>
      <c r="M245" s="194"/>
      <c r="N245" s="176"/>
    </row>
    <row r="246" spans="1:14" s="17" customFormat="1" ht="27.75" customHeight="1">
      <c r="A246" s="53">
        <v>70</v>
      </c>
      <c r="B246" s="54">
        <v>156</v>
      </c>
      <c r="C246" s="55"/>
      <c r="D246" s="55"/>
      <c r="E246" s="56" t="s">
        <v>26</v>
      </c>
      <c r="F246" s="137" t="s">
        <v>241</v>
      </c>
      <c r="G246" s="161" t="s">
        <v>51</v>
      </c>
      <c r="H246" s="137" t="s">
        <v>180</v>
      </c>
      <c r="I246" s="97">
        <v>60000</v>
      </c>
      <c r="J246" s="97">
        <v>0</v>
      </c>
      <c r="K246" s="97">
        <v>16000</v>
      </c>
      <c r="L246" s="98"/>
      <c r="M246" s="211" t="s">
        <v>347</v>
      </c>
      <c r="N246" s="175">
        <v>70</v>
      </c>
    </row>
    <row r="247" spans="1:14" s="16" customFormat="1" ht="12">
      <c r="A247" s="57">
        <v>70</v>
      </c>
      <c r="B247" s="58">
        <v>157</v>
      </c>
      <c r="C247" s="59"/>
      <c r="D247" s="59"/>
      <c r="E247" s="56" t="s">
        <v>30</v>
      </c>
      <c r="F247" s="137" t="s">
        <v>241</v>
      </c>
      <c r="G247" s="161" t="s">
        <v>51</v>
      </c>
      <c r="H247" s="137" t="s">
        <v>52</v>
      </c>
      <c r="I247" s="97">
        <v>30000</v>
      </c>
      <c r="J247" s="97">
        <v>0</v>
      </c>
      <c r="K247" s="97">
        <v>28000</v>
      </c>
      <c r="L247" s="99"/>
      <c r="M247" s="211" t="s">
        <v>347</v>
      </c>
      <c r="N247" s="178">
        <v>70</v>
      </c>
    </row>
    <row r="248" spans="1:14" s="16" customFormat="1" ht="22.5">
      <c r="A248" s="57">
        <v>70</v>
      </c>
      <c r="B248" s="58">
        <v>158</v>
      </c>
      <c r="C248" s="59"/>
      <c r="D248" s="59"/>
      <c r="E248" s="56" t="s">
        <v>24</v>
      </c>
      <c r="F248" s="137" t="s">
        <v>241</v>
      </c>
      <c r="G248" s="161" t="s">
        <v>51</v>
      </c>
      <c r="H248" s="137" t="s">
        <v>255</v>
      </c>
      <c r="I248" s="97">
        <v>50000</v>
      </c>
      <c r="J248" s="97">
        <v>0</v>
      </c>
      <c r="K248" s="97">
        <v>66500</v>
      </c>
      <c r="L248" s="99"/>
      <c r="M248" s="211" t="s">
        <v>347</v>
      </c>
      <c r="N248" s="178">
        <v>70</v>
      </c>
    </row>
    <row r="249" spans="1:14" s="16" customFormat="1" ht="22.5">
      <c r="A249" s="57">
        <v>70</v>
      </c>
      <c r="B249" s="58">
        <v>159</v>
      </c>
      <c r="C249" s="59"/>
      <c r="D249" s="59"/>
      <c r="E249" s="72" t="s">
        <v>31</v>
      </c>
      <c r="F249" s="137" t="s">
        <v>241</v>
      </c>
      <c r="G249" s="161" t="s">
        <v>51</v>
      </c>
      <c r="H249" s="137" t="s">
        <v>320</v>
      </c>
      <c r="I249" s="97">
        <v>50000</v>
      </c>
      <c r="J249" s="97">
        <v>0</v>
      </c>
      <c r="K249" s="97">
        <v>5040</v>
      </c>
      <c r="L249" s="99"/>
      <c r="M249" s="211" t="s">
        <v>347</v>
      </c>
      <c r="N249" s="178">
        <v>70</v>
      </c>
    </row>
    <row r="250" spans="1:14" s="16" customFormat="1" ht="22.5">
      <c r="A250" s="57">
        <v>70</v>
      </c>
      <c r="B250" s="58">
        <v>160</v>
      </c>
      <c r="C250" s="59"/>
      <c r="D250" s="59"/>
      <c r="E250" s="56" t="s">
        <v>25</v>
      </c>
      <c r="F250" s="137" t="s">
        <v>241</v>
      </c>
      <c r="G250" s="161" t="s">
        <v>51</v>
      </c>
      <c r="H250" s="137" t="s">
        <v>53</v>
      </c>
      <c r="I250" s="97">
        <v>107659</v>
      </c>
      <c r="J250" s="97">
        <v>84000</v>
      </c>
      <c r="K250" s="97">
        <v>7000</v>
      </c>
      <c r="L250" s="99"/>
      <c r="M250" s="211" t="s">
        <v>347</v>
      </c>
      <c r="N250" s="178">
        <v>70</v>
      </c>
    </row>
    <row r="251" spans="1:14" s="16" customFormat="1" ht="12.75" thickBot="1">
      <c r="A251" s="78"/>
      <c r="B251" s="74"/>
      <c r="C251" s="75">
        <v>70</v>
      </c>
      <c r="D251" s="75">
        <v>5</v>
      </c>
      <c r="E251" s="76"/>
      <c r="F251" s="139" t="s">
        <v>184</v>
      </c>
      <c r="G251" s="167"/>
      <c r="H251" s="145"/>
      <c r="I251" s="114"/>
      <c r="J251" s="114"/>
      <c r="K251" s="114"/>
      <c r="L251" s="111">
        <f>SUM(I246:I250)</f>
        <v>297659</v>
      </c>
      <c r="M251" s="206"/>
      <c r="N251" s="183"/>
    </row>
    <row r="252" spans="1:14" s="4" customFormat="1" ht="18.75" customHeight="1" thickBot="1">
      <c r="A252" s="64">
        <v>70</v>
      </c>
      <c r="B252" s="79"/>
      <c r="C252" s="80">
        <v>70</v>
      </c>
      <c r="D252" s="66">
        <f>SUM(D245:D251)</f>
        <v>6</v>
      </c>
      <c r="E252" s="67"/>
      <c r="F252" s="141" t="s">
        <v>336</v>
      </c>
      <c r="G252" s="163"/>
      <c r="H252" s="142"/>
      <c r="I252" s="112">
        <f>SUM(I241:I250)</f>
        <v>909159</v>
      </c>
      <c r="J252" s="102">
        <f>SUM(J219:J239)</f>
        <v>15056164</v>
      </c>
      <c r="K252" s="102">
        <f>SUM(K219:K239)</f>
        <v>3936689</v>
      </c>
      <c r="L252" s="103">
        <f>SUM(L243:L251)</f>
        <v>909159</v>
      </c>
      <c r="M252" s="207"/>
      <c r="N252" s="188"/>
    </row>
    <row r="253" spans="1:14" s="4" customFormat="1" ht="12">
      <c r="A253" s="81"/>
      <c r="B253" s="81"/>
      <c r="C253" s="82"/>
      <c r="D253" s="82"/>
      <c r="E253" s="83"/>
      <c r="F253" s="83"/>
      <c r="G253" s="168"/>
      <c r="H253" s="83"/>
      <c r="I253" s="115"/>
      <c r="J253" s="115"/>
      <c r="K253" s="115"/>
      <c r="L253" s="116"/>
      <c r="M253" s="208"/>
      <c r="N253" s="171"/>
    </row>
    <row r="254" spans="1:14" s="4" customFormat="1" ht="12">
      <c r="A254" s="81"/>
      <c r="B254" s="81"/>
      <c r="C254" s="82"/>
      <c r="D254" s="82">
        <f>D235+D239+D252</f>
        <v>158</v>
      </c>
      <c r="E254" s="83"/>
      <c r="F254" s="83"/>
      <c r="G254" s="168"/>
      <c r="H254" s="83"/>
      <c r="I254" s="115">
        <f>I252+I239+I235+I219</f>
        <v>88431913</v>
      </c>
      <c r="J254" s="115"/>
      <c r="K254" s="115"/>
      <c r="L254" s="116">
        <f>L252+L239+L235+L219</f>
        <v>88431913</v>
      </c>
      <c r="M254" s="208"/>
      <c r="N254" s="171"/>
    </row>
    <row r="255" spans="1:9" ht="21" customHeight="1">
      <c r="A255" s="81"/>
      <c r="B255" s="81"/>
      <c r="C255" s="82"/>
      <c r="D255" s="82"/>
      <c r="E255" s="84"/>
      <c r="F255" s="148" t="s">
        <v>324</v>
      </c>
      <c r="I255" s="117"/>
    </row>
    <row r="256" spans="1:14" s="12" customFormat="1" ht="22.5">
      <c r="A256" s="45">
        <v>71</v>
      </c>
      <c r="B256" s="50">
        <v>161</v>
      </c>
      <c r="C256" s="51"/>
      <c r="D256" s="51"/>
      <c r="E256" s="52" t="s">
        <v>30</v>
      </c>
      <c r="F256" s="136" t="s">
        <v>293</v>
      </c>
      <c r="G256" s="160" t="s">
        <v>261</v>
      </c>
      <c r="H256" s="136" t="s">
        <v>263</v>
      </c>
      <c r="I256" s="95">
        <v>220500</v>
      </c>
      <c r="J256" s="95"/>
      <c r="K256" s="95"/>
      <c r="L256" s="96"/>
      <c r="M256" s="192" t="s">
        <v>346</v>
      </c>
      <c r="N256" s="184">
        <v>70</v>
      </c>
    </row>
    <row r="257" spans="1:14" s="12" customFormat="1" ht="34.5" customHeight="1">
      <c r="A257" s="45">
        <v>71</v>
      </c>
      <c r="B257" s="50">
        <v>162</v>
      </c>
      <c r="C257" s="51"/>
      <c r="D257" s="51"/>
      <c r="E257" s="52" t="s">
        <v>24</v>
      </c>
      <c r="F257" s="136" t="s">
        <v>293</v>
      </c>
      <c r="G257" s="160" t="s">
        <v>261</v>
      </c>
      <c r="H257" s="136" t="s">
        <v>262</v>
      </c>
      <c r="I257" s="95">
        <v>66500</v>
      </c>
      <c r="J257" s="95"/>
      <c r="K257" s="95"/>
      <c r="L257" s="96"/>
      <c r="M257" s="192" t="s">
        <v>346</v>
      </c>
      <c r="N257" s="184">
        <v>70</v>
      </c>
    </row>
    <row r="258" spans="1:14" s="12" customFormat="1" ht="22.5">
      <c r="A258" s="45"/>
      <c r="B258" s="50"/>
      <c r="C258" s="51">
        <v>71</v>
      </c>
      <c r="D258" s="51">
        <v>2</v>
      </c>
      <c r="E258" s="52"/>
      <c r="F258" s="47" t="s">
        <v>293</v>
      </c>
      <c r="G258" s="160"/>
      <c r="H258" s="136"/>
      <c r="I258" s="95"/>
      <c r="J258" s="95"/>
      <c r="K258" s="95"/>
      <c r="L258" s="96">
        <f>SUM(I256:I257)</f>
        <v>287000</v>
      </c>
      <c r="M258" s="195"/>
      <c r="N258" s="184"/>
    </row>
    <row r="259" spans="1:14" s="15" customFormat="1" ht="12">
      <c r="A259" s="22"/>
      <c r="B259" s="22"/>
      <c r="C259" s="28"/>
      <c r="D259" s="28"/>
      <c r="E259" s="18"/>
      <c r="F259" s="149"/>
      <c r="G259" s="169"/>
      <c r="H259" s="138"/>
      <c r="I259" s="150"/>
      <c r="J259" s="150"/>
      <c r="K259" s="150"/>
      <c r="L259" s="151"/>
      <c r="M259" s="210"/>
      <c r="N259" s="185"/>
    </row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</dc:creator>
  <cp:keywords/>
  <dc:description/>
  <cp:lastModifiedBy>Krajňanská Anna</cp:lastModifiedBy>
  <cp:lastPrinted>2015-12-15T11:14:10Z</cp:lastPrinted>
  <dcterms:created xsi:type="dcterms:W3CDTF">2012-10-23T08:56:48Z</dcterms:created>
  <dcterms:modified xsi:type="dcterms:W3CDTF">2015-12-15T11:32:04Z</dcterms:modified>
  <cp:category/>
  <cp:version/>
  <cp:contentType/>
  <cp:contentStatus/>
</cp:coreProperties>
</file>